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9155" windowHeight="11025" tabRatio="598"/>
  </bookViews>
  <sheets>
    <sheet name="Corrections DB10 data" sheetId="4" r:id="rId1"/>
    <sheet name="DB10-corrected" sheetId="7" r:id="rId2"/>
    <sheet name="DB10-as published" sheetId="8" r:id="rId3"/>
  </sheets>
  <definedNames>
    <definedName name="_xlnm._FilterDatabase" localSheetId="0" hidden="1">'Corrections DB10 data'!$A$2:$AJ$185</definedName>
    <definedName name="_xlnm._FilterDatabase" localSheetId="1" hidden="1">'DB10-corrected'!$A$2:$AI$2</definedName>
    <definedName name="Halo">#REF!</definedName>
    <definedName name="Hola" localSheetId="2">#REF!</definedName>
    <definedName name="Hola" localSheetId="1">#REF!</definedName>
    <definedName name="Hola">#REF!</definedName>
    <definedName name="Z_4A0115D6_6D39_4E07_BD9E_53C4D488A31B_.wvu.FilterData" localSheetId="0" hidden="1">'Corrections DB10 data'!$A$2:$AJ$185</definedName>
    <definedName name="Z_4A0115D6_6D39_4E07_BD9E_53C4D488A31B_.wvu.FilterData" localSheetId="1" hidden="1">'DB10-corrected'!$A$2:$AI$2</definedName>
    <definedName name="Z_D4D8C67A_F3EF_4695_9CC4_23D3171F3E37_.wvu.FilterData" localSheetId="0" hidden="1">'Corrections DB10 data'!$A$2:$AJ$185</definedName>
    <definedName name="Z_D4D8C67A_F3EF_4695_9CC4_23D3171F3E37_.wvu.FilterData" localSheetId="1" hidden="1">'DB10-corrected'!$A$2:$AI$2</definedName>
  </definedNames>
  <calcPr calcId="125725"/>
  <customWorkbookViews>
    <customWorkbookView name="wb231411 - Personal View" guid="{D4D8C67A-F3EF-4695-9CC4-23D3171F3E37}" mergeInterval="0" personalView="1" maximized="1" xWindow="1" yWindow="1" windowWidth="1276" windowHeight="744" tabRatio="598" activeSheetId="1"/>
    <customWorkbookView name="RDivanbeigi - Personal View" guid="{4A0115D6-6D39-4E07-BD9E-53C4D488A31B}" mergeInterval="0" personalView="1" maximized="1" xWindow="1" yWindow="1" windowWidth="1276" windowHeight="654" tabRatio="598" activeSheetId="1"/>
  </customWorkbookViews>
</workbook>
</file>

<file path=xl/calcChain.xml><?xml version="1.0" encoding="utf-8"?>
<calcChain xmlns="http://schemas.openxmlformats.org/spreadsheetml/2006/main">
  <c r="C203" i="4"/>
  <c r="W4" l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3"/>
  <c r="W190" l="1"/>
  <c r="AI15"/>
  <c r="AI16"/>
  <c r="AI32"/>
  <c r="AI46"/>
  <c r="AI47"/>
  <c r="AI48"/>
  <c r="AI49"/>
  <c r="AI50"/>
  <c r="AI51"/>
  <c r="AI52"/>
  <c r="AI63"/>
  <c r="AI64"/>
  <c r="AI65"/>
  <c r="AI66"/>
  <c r="AI67"/>
  <c r="AI72"/>
  <c r="AI73"/>
  <c r="AI74"/>
  <c r="AI75"/>
  <c r="AI76"/>
  <c r="AI77"/>
  <c r="AI78"/>
  <c r="AI88"/>
  <c r="AI89"/>
  <c r="AI90"/>
  <c r="AI91"/>
  <c r="AI92"/>
  <c r="AI93"/>
  <c r="AI94"/>
  <c r="AI95"/>
  <c r="AI96"/>
  <c r="AI97"/>
  <c r="AI98"/>
  <c r="AI99"/>
  <c r="AI111"/>
  <c r="AI112"/>
  <c r="AI113"/>
  <c r="AI114"/>
  <c r="AI115"/>
  <c r="AI116"/>
  <c r="AI117"/>
  <c r="AI118"/>
  <c r="AI119"/>
  <c r="AI120"/>
  <c r="AI128"/>
  <c r="AI129"/>
  <c r="AI130"/>
  <c r="AI131"/>
  <c r="AI132"/>
  <c r="AI133"/>
  <c r="AI137"/>
  <c r="AI138"/>
  <c r="AI139"/>
  <c r="AI140"/>
  <c r="AI141"/>
  <c r="AI142"/>
  <c r="AI143"/>
  <c r="AI144"/>
  <c r="AI145"/>
  <c r="AI146"/>
  <c r="AI147"/>
  <c r="AI149"/>
  <c r="AI152"/>
  <c r="AI153"/>
  <c r="AI154"/>
  <c r="AI155"/>
  <c r="AI156"/>
  <c r="AI157"/>
  <c r="AI158"/>
  <c r="AI159"/>
  <c r="AI160"/>
  <c r="AI161"/>
  <c r="AI162"/>
  <c r="AI163"/>
  <c r="AI164"/>
  <c r="AI165"/>
  <c r="AI168"/>
  <c r="AI169"/>
  <c r="AI170"/>
  <c r="AI171"/>
  <c r="AI172"/>
  <c r="AI173"/>
  <c r="AI174"/>
  <c r="AI175"/>
  <c r="AI177"/>
  <c r="AI178"/>
  <c r="AI179"/>
  <c r="AI180"/>
  <c r="AI181"/>
  <c r="AI183"/>
  <c r="AI184"/>
  <c r="AI185"/>
  <c r="AI3"/>
  <c r="U16"/>
  <c r="U32"/>
  <c r="U46"/>
  <c r="V46"/>
  <c r="U47"/>
  <c r="V47"/>
  <c r="U48"/>
  <c r="V48"/>
  <c r="U49"/>
  <c r="V49"/>
  <c r="U50"/>
  <c r="V50"/>
  <c r="U51"/>
  <c r="V51"/>
  <c r="U52"/>
  <c r="V52"/>
  <c r="U54"/>
  <c r="U63"/>
  <c r="U64"/>
  <c r="V64"/>
  <c r="U65"/>
  <c r="U66"/>
  <c r="V66"/>
  <c r="U67"/>
  <c r="U72"/>
  <c r="V72"/>
  <c r="U73"/>
  <c r="V73"/>
  <c r="U74"/>
  <c r="V74"/>
  <c r="U75"/>
  <c r="V75"/>
  <c r="U76"/>
  <c r="V76"/>
  <c r="U77"/>
  <c r="V77"/>
  <c r="U78"/>
  <c r="V78"/>
  <c r="U88"/>
  <c r="V88"/>
  <c r="U89"/>
  <c r="V89"/>
  <c r="U90"/>
  <c r="V90"/>
  <c r="U91"/>
  <c r="V91"/>
  <c r="U92"/>
  <c r="V92"/>
  <c r="U93"/>
  <c r="V93"/>
  <c r="U94"/>
  <c r="V94"/>
  <c r="U95"/>
  <c r="V95"/>
  <c r="U96"/>
  <c r="V96"/>
  <c r="U97"/>
  <c r="V97"/>
  <c r="U98"/>
  <c r="U99"/>
  <c r="V99"/>
  <c r="U111"/>
  <c r="V111"/>
  <c r="U112"/>
  <c r="V112"/>
  <c r="U113"/>
  <c r="V113"/>
  <c r="U114"/>
  <c r="V114"/>
  <c r="U115"/>
  <c r="V115"/>
  <c r="U116"/>
  <c r="V116"/>
  <c r="U117"/>
  <c r="V117"/>
  <c r="U118"/>
  <c r="V118"/>
  <c r="U119"/>
  <c r="V119"/>
  <c r="U120"/>
  <c r="V120"/>
  <c r="U128"/>
  <c r="V128"/>
  <c r="U129"/>
  <c r="V129"/>
  <c r="U130"/>
  <c r="V130"/>
  <c r="U131"/>
  <c r="V131"/>
  <c r="U132"/>
  <c r="V132"/>
  <c r="U133"/>
  <c r="V133"/>
  <c r="U137"/>
  <c r="V137"/>
  <c r="U138"/>
  <c r="V138"/>
  <c r="U139"/>
  <c r="V139"/>
  <c r="U140"/>
  <c r="V140"/>
  <c r="U141"/>
  <c r="V141"/>
  <c r="U142"/>
  <c r="V142"/>
  <c r="U143"/>
  <c r="V143"/>
  <c r="U144"/>
  <c r="V144"/>
  <c r="U145"/>
  <c r="V145"/>
  <c r="U146"/>
  <c r="V146"/>
  <c r="U147"/>
  <c r="V147"/>
  <c r="U148"/>
  <c r="V148"/>
  <c r="U152"/>
  <c r="V152"/>
  <c r="U153"/>
  <c r="V153"/>
  <c r="U154"/>
  <c r="V154"/>
  <c r="U155"/>
  <c r="V155"/>
  <c r="U156"/>
  <c r="V156"/>
  <c r="U157"/>
  <c r="V157"/>
  <c r="U158"/>
  <c r="V158"/>
  <c r="U159"/>
  <c r="V159"/>
  <c r="U160"/>
  <c r="V160"/>
  <c r="U161"/>
  <c r="V161"/>
  <c r="U162"/>
  <c r="V162"/>
  <c r="U163"/>
  <c r="V163"/>
  <c r="U164"/>
  <c r="V164"/>
  <c r="U165"/>
  <c r="V165"/>
  <c r="U166"/>
  <c r="U168"/>
  <c r="V168"/>
  <c r="U169"/>
  <c r="V169"/>
  <c r="U170"/>
  <c r="V170"/>
  <c r="U171"/>
  <c r="V171"/>
  <c r="U172"/>
  <c r="V172"/>
  <c r="U173"/>
  <c r="V173"/>
  <c r="U174"/>
  <c r="V174"/>
  <c r="U175"/>
  <c r="V175"/>
  <c r="U176"/>
  <c r="V176"/>
  <c r="U178"/>
  <c r="V178"/>
  <c r="U179"/>
  <c r="V179"/>
  <c r="U180"/>
  <c r="V180"/>
  <c r="U181"/>
  <c r="V181"/>
  <c r="U182"/>
  <c r="V182"/>
  <c r="U183"/>
  <c r="V183"/>
  <c r="U184"/>
  <c r="V184"/>
  <c r="U185"/>
  <c r="V185"/>
  <c r="V3"/>
  <c r="U3"/>
  <c r="L15"/>
  <c r="N15"/>
  <c r="L16"/>
  <c r="N16"/>
  <c r="L32"/>
  <c r="N32"/>
  <c r="L46"/>
  <c r="N46"/>
  <c r="L47"/>
  <c r="N47"/>
  <c r="L48"/>
  <c r="N48"/>
  <c r="L49"/>
  <c r="N49"/>
  <c r="L50"/>
  <c r="N50"/>
  <c r="L51"/>
  <c r="N51"/>
  <c r="L52"/>
  <c r="N52"/>
  <c r="L63"/>
  <c r="N63"/>
  <c r="L64"/>
  <c r="N64"/>
  <c r="L65"/>
  <c r="N65"/>
  <c r="L66"/>
  <c r="N66"/>
  <c r="L67"/>
  <c r="N67"/>
  <c r="L72"/>
  <c r="N72"/>
  <c r="L73"/>
  <c r="N73"/>
  <c r="L74"/>
  <c r="N74"/>
  <c r="L75"/>
  <c r="N75"/>
  <c r="L76"/>
  <c r="N76"/>
  <c r="L77"/>
  <c r="N77"/>
  <c r="L78"/>
  <c r="N78"/>
  <c r="L88"/>
  <c r="N88"/>
  <c r="L89"/>
  <c r="N89"/>
  <c r="L90"/>
  <c r="N90"/>
  <c r="L91"/>
  <c r="N91"/>
  <c r="L92"/>
  <c r="N92"/>
  <c r="L93"/>
  <c r="N93"/>
  <c r="L94"/>
  <c r="N94"/>
  <c r="L95"/>
  <c r="N95"/>
  <c r="L96"/>
  <c r="N96"/>
  <c r="L97"/>
  <c r="N97"/>
  <c r="L98"/>
  <c r="N98"/>
  <c r="L99"/>
  <c r="N99"/>
  <c r="L111"/>
  <c r="N111"/>
  <c r="L112"/>
  <c r="N112"/>
  <c r="L113"/>
  <c r="N113"/>
  <c r="L114"/>
  <c r="N114"/>
  <c r="L115"/>
  <c r="N115"/>
  <c r="L116"/>
  <c r="N116"/>
  <c r="L117"/>
  <c r="N117"/>
  <c r="L118"/>
  <c r="N118"/>
  <c r="L119"/>
  <c r="N119"/>
  <c r="L120"/>
  <c r="N120"/>
  <c r="L128"/>
  <c r="N128"/>
  <c r="L129"/>
  <c r="N129"/>
  <c r="L130"/>
  <c r="N130"/>
  <c r="L131"/>
  <c r="N131"/>
  <c r="L132"/>
  <c r="N132"/>
  <c r="L133"/>
  <c r="N133"/>
  <c r="L137"/>
  <c r="N137"/>
  <c r="L138"/>
  <c r="N138"/>
  <c r="O3"/>
  <c r="G8"/>
  <c r="F87"/>
  <c r="H180"/>
  <c r="F167"/>
  <c r="E8"/>
  <c r="C15"/>
  <c r="C16"/>
  <c r="E9"/>
  <c r="C32"/>
  <c r="C46"/>
  <c r="E17"/>
  <c r="C47"/>
  <c r="C48"/>
  <c r="C49"/>
  <c r="C50"/>
  <c r="C51"/>
  <c r="C52"/>
  <c r="E52"/>
  <c r="E54"/>
  <c r="E33"/>
  <c r="E55"/>
  <c r="E34"/>
  <c r="C63"/>
  <c r="E18"/>
  <c r="C64"/>
  <c r="C65"/>
  <c r="C66"/>
  <c r="C67"/>
  <c r="E10"/>
  <c r="C72"/>
  <c r="E35"/>
  <c r="C73"/>
  <c r="E4"/>
  <c r="C74"/>
  <c r="E19"/>
  <c r="C75"/>
  <c r="E36"/>
  <c r="C76"/>
  <c r="E37"/>
  <c r="C77"/>
  <c r="C78"/>
  <c r="E20"/>
  <c r="E11"/>
  <c r="E21"/>
  <c r="E68"/>
  <c r="E22"/>
  <c r="C88"/>
  <c r="C89"/>
  <c r="E23"/>
  <c r="C90"/>
  <c r="E38"/>
  <c r="C91"/>
  <c r="C92"/>
  <c r="E24"/>
  <c r="C93"/>
  <c r="C94"/>
  <c r="E12"/>
  <c r="C95"/>
  <c r="C96"/>
  <c r="C97"/>
  <c r="C98"/>
  <c r="E56"/>
  <c r="C99"/>
  <c r="E99"/>
  <c r="E57"/>
  <c r="E100"/>
  <c r="E58"/>
  <c r="C111"/>
  <c r="E101"/>
  <c r="C112"/>
  <c r="E79"/>
  <c r="C113"/>
  <c r="E39"/>
  <c r="C114"/>
  <c r="E102"/>
  <c r="C115"/>
  <c r="C116"/>
  <c r="E25"/>
  <c r="C117"/>
  <c r="E103"/>
  <c r="C118"/>
  <c r="E59"/>
  <c r="C119"/>
  <c r="E5"/>
  <c r="C120"/>
  <c r="E104"/>
  <c r="E105"/>
  <c r="E60"/>
  <c r="E69"/>
  <c r="E40"/>
  <c r="C128"/>
  <c r="C129"/>
  <c r="E80"/>
  <c r="C130"/>
  <c r="E26"/>
  <c r="C131"/>
  <c r="C132"/>
  <c r="E27"/>
  <c r="C133"/>
  <c r="E106"/>
  <c r="E41"/>
  <c r="E28"/>
  <c r="C137"/>
  <c r="E107"/>
  <c r="C138"/>
  <c r="E70"/>
  <c r="C139"/>
  <c r="E134"/>
  <c r="C140"/>
  <c r="C141"/>
  <c r="E81"/>
  <c r="C142"/>
  <c r="C143"/>
  <c r="E29"/>
  <c r="C144"/>
  <c r="C145"/>
  <c r="E135"/>
  <c r="C146"/>
  <c r="E13"/>
  <c r="C147"/>
  <c r="E30"/>
  <c r="C148"/>
  <c r="E121"/>
  <c r="E6"/>
  <c r="E61"/>
  <c r="C152"/>
  <c r="E82"/>
  <c r="C153"/>
  <c r="E122"/>
  <c r="C154"/>
  <c r="E108"/>
  <c r="C155"/>
  <c r="E123"/>
  <c r="C156"/>
  <c r="E149"/>
  <c r="C157"/>
  <c r="E150"/>
  <c r="C158"/>
  <c r="E71"/>
  <c r="C159"/>
  <c r="E83"/>
  <c r="C160"/>
  <c r="E42"/>
  <c r="C161"/>
  <c r="C162"/>
  <c r="E84"/>
  <c r="C163"/>
  <c r="C164"/>
  <c r="E109"/>
  <c r="C165"/>
  <c r="E166"/>
  <c r="C168"/>
  <c r="E124"/>
  <c r="C169"/>
  <c r="E43"/>
  <c r="C170"/>
  <c r="E125"/>
  <c r="C171"/>
  <c r="E85"/>
  <c r="C172"/>
  <c r="E126"/>
  <c r="E44"/>
  <c r="C174"/>
  <c r="E86"/>
  <c r="C175"/>
  <c r="E7"/>
  <c r="C176"/>
  <c r="E14"/>
  <c r="E62"/>
  <c r="C178"/>
  <c r="E151"/>
  <c r="C179"/>
  <c r="E87"/>
  <c r="C180"/>
  <c r="C181"/>
  <c r="E45"/>
  <c r="C182"/>
  <c r="E177"/>
  <c r="C183"/>
  <c r="E167"/>
  <c r="C184"/>
  <c r="E31"/>
  <c r="C185"/>
  <c r="E136"/>
  <c r="B3"/>
  <c r="F45" l="1"/>
  <c r="H52"/>
  <c r="F52"/>
  <c r="H8"/>
  <c r="F8"/>
  <c r="K167"/>
  <c r="K45"/>
  <c r="K87"/>
  <c r="K7"/>
  <c r="K85"/>
  <c r="K43"/>
  <c r="K83"/>
  <c r="K123"/>
  <c r="K61"/>
  <c r="K135"/>
  <c r="K29"/>
  <c r="K81"/>
  <c r="K107"/>
  <c r="K69"/>
  <c r="K5"/>
  <c r="K103"/>
  <c r="K39"/>
  <c r="K101"/>
  <c r="K99"/>
  <c r="K23"/>
  <c r="K11"/>
  <c r="K55"/>
  <c r="K53"/>
  <c r="L3"/>
  <c r="N3"/>
  <c r="M185"/>
  <c r="M184"/>
  <c r="M183"/>
  <c r="M182"/>
  <c r="M181"/>
  <c r="M180"/>
  <c r="O179"/>
  <c r="M179"/>
  <c r="O178"/>
  <c r="M178"/>
  <c r="O176"/>
  <c r="M176"/>
  <c r="O175"/>
  <c r="M175"/>
  <c r="O174"/>
  <c r="M174"/>
  <c r="O173"/>
  <c r="M173"/>
  <c r="O172"/>
  <c r="M172"/>
  <c r="O171"/>
  <c r="M171"/>
  <c r="O170"/>
  <c r="M170"/>
  <c r="O169"/>
  <c r="M169"/>
  <c r="O168"/>
  <c r="M168"/>
  <c r="O165"/>
  <c r="M165"/>
  <c r="O164"/>
  <c r="M164"/>
  <c r="O163"/>
  <c r="M163"/>
  <c r="O162"/>
  <c r="M162"/>
  <c r="O161"/>
  <c r="M161"/>
  <c r="O160"/>
  <c r="M160"/>
  <c r="O159"/>
  <c r="M159"/>
  <c r="O158"/>
  <c r="M158"/>
  <c r="O157"/>
  <c r="M157"/>
  <c r="O156"/>
  <c r="M156"/>
  <c r="O155"/>
  <c r="M155"/>
  <c r="O154"/>
  <c r="M154"/>
  <c r="O153"/>
  <c r="M153"/>
  <c r="O152"/>
  <c r="M152"/>
  <c r="O148"/>
  <c r="M148"/>
  <c r="O147"/>
  <c r="M147"/>
  <c r="O146"/>
  <c r="M146"/>
  <c r="O145"/>
  <c r="M145"/>
  <c r="O144"/>
  <c r="M144"/>
  <c r="O143"/>
  <c r="M143"/>
  <c r="O142"/>
  <c r="M142"/>
  <c r="O141"/>
  <c r="M141"/>
  <c r="O140"/>
  <c r="M140"/>
  <c r="O139"/>
  <c r="M139"/>
  <c r="O138"/>
  <c r="M138"/>
  <c r="O137"/>
  <c r="M137"/>
  <c r="O133"/>
  <c r="M133"/>
  <c r="O132"/>
  <c r="M132"/>
  <c r="O131"/>
  <c r="M131"/>
  <c r="O130"/>
  <c r="M130"/>
  <c r="O129"/>
  <c r="M129"/>
  <c r="O128"/>
  <c r="M128"/>
  <c r="O120"/>
  <c r="M120"/>
  <c r="O119"/>
  <c r="M119"/>
  <c r="O118"/>
  <c r="M118"/>
  <c r="O117"/>
  <c r="M117"/>
  <c r="O116"/>
  <c r="M116"/>
  <c r="O115"/>
  <c r="M115"/>
  <c r="O114"/>
  <c r="M114"/>
  <c r="O113"/>
  <c r="M113"/>
  <c r="O112"/>
  <c r="M112"/>
  <c r="O111"/>
  <c r="M111"/>
  <c r="O99"/>
  <c r="M99"/>
  <c r="O98"/>
  <c r="M98"/>
  <c r="O97"/>
  <c r="M97"/>
  <c r="O96"/>
  <c r="M96"/>
  <c r="O95"/>
  <c r="M95"/>
  <c r="O94"/>
  <c r="M94"/>
  <c r="O93"/>
  <c r="M93"/>
  <c r="O92"/>
  <c r="M92"/>
  <c r="O91"/>
  <c r="M91"/>
  <c r="O90"/>
  <c r="M90"/>
  <c r="O89"/>
  <c r="M89"/>
  <c r="O88"/>
  <c r="M88"/>
  <c r="O78"/>
  <c r="M78"/>
  <c r="O77"/>
  <c r="M77"/>
  <c r="O76"/>
  <c r="M76"/>
  <c r="O75"/>
  <c r="M75"/>
  <c r="O74"/>
  <c r="M74"/>
  <c r="O73"/>
  <c r="M73"/>
  <c r="O72"/>
  <c r="M72"/>
  <c r="O67"/>
  <c r="M67"/>
  <c r="O66"/>
  <c r="M66"/>
  <c r="O65"/>
  <c r="M65"/>
  <c r="O64"/>
  <c r="M64"/>
  <c r="O63"/>
  <c r="M63"/>
  <c r="O52"/>
  <c r="M52"/>
  <c r="O51"/>
  <c r="M51"/>
  <c r="O50"/>
  <c r="M50"/>
  <c r="O49"/>
  <c r="M49"/>
  <c r="O48"/>
  <c r="M48"/>
  <c r="O47"/>
  <c r="M47"/>
  <c r="O46"/>
  <c r="M46"/>
  <c r="O32"/>
  <c r="M32"/>
  <c r="O16"/>
  <c r="M16"/>
  <c r="O15"/>
  <c r="M15"/>
  <c r="Q3"/>
  <c r="S3"/>
  <c r="R185"/>
  <c r="S184"/>
  <c r="Q184"/>
  <c r="R183"/>
  <c r="S182"/>
  <c r="Q182"/>
  <c r="R181"/>
  <c r="S180"/>
  <c r="Q180"/>
  <c r="R179"/>
  <c r="S178"/>
  <c r="Q178"/>
  <c r="R175"/>
  <c r="S174"/>
  <c r="Q174"/>
  <c r="R173"/>
  <c r="S172"/>
  <c r="Q172"/>
  <c r="R171"/>
  <c r="S170"/>
  <c r="Q170"/>
  <c r="R169"/>
  <c r="S168"/>
  <c r="Q168"/>
  <c r="S164"/>
  <c r="Q164"/>
  <c r="R163"/>
  <c r="S162"/>
  <c r="Q162"/>
  <c r="R161"/>
  <c r="S160"/>
  <c r="Q160"/>
  <c r="R159"/>
  <c r="S158"/>
  <c r="Q158"/>
  <c r="R157"/>
  <c r="S156"/>
  <c r="Q156"/>
  <c r="R155"/>
  <c r="S154"/>
  <c r="Q154"/>
  <c r="R153"/>
  <c r="S152"/>
  <c r="Q152"/>
  <c r="S146"/>
  <c r="Q146"/>
  <c r="R145"/>
  <c r="S144"/>
  <c r="Q144"/>
  <c r="R143"/>
  <c r="S142"/>
  <c r="Q142"/>
  <c r="S140"/>
  <c r="Q140"/>
  <c r="R139"/>
  <c r="S138"/>
  <c r="Q138"/>
  <c r="R137"/>
  <c r="R133"/>
  <c r="S132"/>
  <c r="Q132"/>
  <c r="R131"/>
  <c r="S130"/>
  <c r="Q130"/>
  <c r="R129"/>
  <c r="S128"/>
  <c r="Q128"/>
  <c r="S120"/>
  <c r="Q120"/>
  <c r="R119"/>
  <c r="S118"/>
  <c r="Q118"/>
  <c r="R117"/>
  <c r="S116"/>
  <c r="Q116"/>
  <c r="R115"/>
  <c r="S114"/>
  <c r="Q114"/>
  <c r="R113"/>
  <c r="S112"/>
  <c r="Q112"/>
  <c r="R111"/>
  <c r="R99"/>
  <c r="S98"/>
  <c r="Q98"/>
  <c r="R97"/>
  <c r="S96"/>
  <c r="Q96"/>
  <c r="R95"/>
  <c r="S94"/>
  <c r="Q94"/>
  <c r="R93"/>
  <c r="S92"/>
  <c r="Q92"/>
  <c r="R91"/>
  <c r="S90"/>
  <c r="Q90"/>
  <c r="R89"/>
  <c r="S88"/>
  <c r="Q88"/>
  <c r="S78"/>
  <c r="Q78"/>
  <c r="R77"/>
  <c r="S76"/>
  <c r="Q76"/>
  <c r="R75"/>
  <c r="S74"/>
  <c r="Q74"/>
  <c r="R73"/>
  <c r="S72"/>
  <c r="Q72"/>
  <c r="R67"/>
  <c r="S66"/>
  <c r="Q66"/>
  <c r="R65"/>
  <c r="S64"/>
  <c r="Q64"/>
  <c r="R63"/>
  <c r="S52"/>
  <c r="Q52"/>
  <c r="R51"/>
  <c r="S50"/>
  <c r="Q50"/>
  <c r="R49"/>
  <c r="S48"/>
  <c r="Q48"/>
  <c r="R47"/>
  <c r="S46"/>
  <c r="Q46"/>
  <c r="AB99"/>
  <c r="Z99"/>
  <c r="X99"/>
  <c r="AB98"/>
  <c r="Z98"/>
  <c r="X98"/>
  <c r="AB97"/>
  <c r="Z97"/>
  <c r="X97"/>
  <c r="AB96"/>
  <c r="Z96"/>
  <c r="X96"/>
  <c r="AB95"/>
  <c r="Z95"/>
  <c r="X95"/>
  <c r="AB94"/>
  <c r="Z94"/>
  <c r="X94"/>
  <c r="AB93"/>
  <c r="Z93"/>
  <c r="X93"/>
  <c r="AB92"/>
  <c r="Z92"/>
  <c r="X92"/>
  <c r="AB91"/>
  <c r="Z91"/>
  <c r="X91"/>
  <c r="AB90"/>
  <c r="Z90"/>
  <c r="X90"/>
  <c r="AB89"/>
  <c r="Z89"/>
  <c r="X89"/>
  <c r="AB88"/>
  <c r="Z88"/>
  <c r="X88"/>
  <c r="AB78"/>
  <c r="Z78"/>
  <c r="X78"/>
  <c r="AB77"/>
  <c r="Z77"/>
  <c r="X77"/>
  <c r="AB76"/>
  <c r="Z76"/>
  <c r="X76"/>
  <c r="AB75"/>
  <c r="Z75"/>
  <c r="X75"/>
  <c r="AB74"/>
  <c r="Z74"/>
  <c r="X74"/>
  <c r="AB73"/>
  <c r="Z73"/>
  <c r="X73"/>
  <c r="AB72"/>
  <c r="Z72"/>
  <c r="X72"/>
  <c r="AB67"/>
  <c r="Z67"/>
  <c r="X67"/>
  <c r="AB66"/>
  <c r="Z66"/>
  <c r="X66"/>
  <c r="AB65"/>
  <c r="Z65"/>
  <c r="X65"/>
  <c r="AB64"/>
  <c r="Z64"/>
  <c r="X64"/>
  <c r="AB63"/>
  <c r="Z63"/>
  <c r="X63"/>
  <c r="AB52"/>
  <c r="Z52"/>
  <c r="X52"/>
  <c r="AB51"/>
  <c r="Z51"/>
  <c r="X51"/>
  <c r="AB50"/>
  <c r="Z50"/>
  <c r="X50"/>
  <c r="AB49"/>
  <c r="Z49"/>
  <c r="X49"/>
  <c r="AB48"/>
  <c r="Z48"/>
  <c r="X48"/>
  <c r="AB47"/>
  <c r="Z47"/>
  <c r="X47"/>
  <c r="AB46"/>
  <c r="Z46"/>
  <c r="X46"/>
  <c r="AB32"/>
  <c r="Z32"/>
  <c r="X32"/>
  <c r="AB16"/>
  <c r="Z16"/>
  <c r="X16"/>
  <c r="AE3"/>
  <c r="AF185"/>
  <c r="AD185"/>
  <c r="AE184"/>
  <c r="AF183"/>
  <c r="AD183"/>
  <c r="AE182"/>
  <c r="AF181"/>
  <c r="AD181"/>
  <c r="AE180"/>
  <c r="AF179"/>
  <c r="AD179"/>
  <c r="AE178"/>
  <c r="AF175"/>
  <c r="AD175"/>
  <c r="AE174"/>
  <c r="AF173"/>
  <c r="AD173"/>
  <c r="AE172"/>
  <c r="AF171"/>
  <c r="AD171"/>
  <c r="AE170"/>
  <c r="AF169"/>
  <c r="AD169"/>
  <c r="AE168"/>
  <c r="AF165"/>
  <c r="AD165"/>
  <c r="AE164"/>
  <c r="AF163"/>
  <c r="AD163"/>
  <c r="AE162"/>
  <c r="AF161"/>
  <c r="AD161"/>
  <c r="AE160"/>
  <c r="AF159"/>
  <c r="AD159"/>
  <c r="AE158"/>
  <c r="AF157"/>
  <c r="AD157"/>
  <c r="AE156"/>
  <c r="AF155"/>
  <c r="AD155"/>
  <c r="AE154"/>
  <c r="AF153"/>
  <c r="AD153"/>
  <c r="AE152"/>
  <c r="AD147"/>
  <c r="AE146"/>
  <c r="AF145"/>
  <c r="AD145"/>
  <c r="AE144"/>
  <c r="AF143"/>
  <c r="AD143"/>
  <c r="AE142"/>
  <c r="AF141"/>
  <c r="AD141"/>
  <c r="AE140"/>
  <c r="AF139"/>
  <c r="AD139"/>
  <c r="AE138"/>
  <c r="AF137"/>
  <c r="AD137"/>
  <c r="AF133"/>
  <c r="AD133"/>
  <c r="AE132"/>
  <c r="AF131"/>
  <c r="AD131"/>
  <c r="AE130"/>
  <c r="AF129"/>
  <c r="AD129"/>
  <c r="AE128"/>
  <c r="AE120"/>
  <c r="AE118"/>
  <c r="AF117"/>
  <c r="AD117"/>
  <c r="AE116"/>
  <c r="AF115"/>
  <c r="AD115"/>
  <c r="AE114"/>
  <c r="AF113"/>
  <c r="AD113"/>
  <c r="AE112"/>
  <c r="AF111"/>
  <c r="AD111"/>
  <c r="AF99"/>
  <c r="AD99"/>
  <c r="AF97"/>
  <c r="AD97"/>
  <c r="AE94"/>
  <c r="AF93"/>
  <c r="AD93"/>
  <c r="AE92"/>
  <c r="AF91"/>
  <c r="AD91"/>
  <c r="AE90"/>
  <c r="AF89"/>
  <c r="AD89"/>
  <c r="AE88"/>
  <c r="AF77"/>
  <c r="AD77"/>
  <c r="AE76"/>
  <c r="AF73"/>
  <c r="AD73"/>
  <c r="AF67"/>
  <c r="AD67"/>
  <c r="AF65"/>
  <c r="AD65"/>
  <c r="AE64"/>
  <c r="E110"/>
  <c r="K31"/>
  <c r="K14"/>
  <c r="K86"/>
  <c r="K126"/>
  <c r="K124"/>
  <c r="K84"/>
  <c r="K42"/>
  <c r="K71"/>
  <c r="K108"/>
  <c r="K82"/>
  <c r="K6"/>
  <c r="K13"/>
  <c r="K70"/>
  <c r="K28"/>
  <c r="K26"/>
  <c r="K104"/>
  <c r="K102"/>
  <c r="K100"/>
  <c r="K56"/>
  <c r="K12"/>
  <c r="K24"/>
  <c r="K38"/>
  <c r="K68"/>
  <c r="K20"/>
  <c r="K34"/>
  <c r="K52"/>
  <c r="K8"/>
  <c r="AD3"/>
  <c r="AF3"/>
  <c r="AE185"/>
  <c r="AF184"/>
  <c r="AD184"/>
  <c r="AE183"/>
  <c r="AF182"/>
  <c r="AD182"/>
  <c r="AE181"/>
  <c r="AF180"/>
  <c r="AD180"/>
  <c r="AE179"/>
  <c r="AF178"/>
  <c r="AD178"/>
  <c r="AE177"/>
  <c r="AF176"/>
  <c r="AD176"/>
  <c r="AE175"/>
  <c r="AF174"/>
  <c r="AD174"/>
  <c r="AE173"/>
  <c r="AF172"/>
  <c r="AD172"/>
  <c r="AE171"/>
  <c r="AF170"/>
  <c r="AD170"/>
  <c r="AE169"/>
  <c r="AF168"/>
  <c r="AD168"/>
  <c r="AF166"/>
  <c r="AD166"/>
  <c r="AE165"/>
  <c r="AF164"/>
  <c r="AD164"/>
  <c r="AE163"/>
  <c r="AF162"/>
  <c r="AD162"/>
  <c r="AE161"/>
  <c r="AF160"/>
  <c r="AD160"/>
  <c r="AE159"/>
  <c r="AF158"/>
  <c r="AD158"/>
  <c r="AE157"/>
  <c r="AF156"/>
  <c r="AD156"/>
  <c r="AE155"/>
  <c r="AF154"/>
  <c r="AD154"/>
  <c r="AE153"/>
  <c r="AF152"/>
  <c r="AD152"/>
  <c r="AF150"/>
  <c r="AD150"/>
  <c r="AE149"/>
  <c r="AF148"/>
  <c r="AD148"/>
  <c r="AE147"/>
  <c r="AF146"/>
  <c r="AD146"/>
  <c r="AE145"/>
  <c r="AF144"/>
  <c r="AD144"/>
  <c r="AE143"/>
  <c r="AF142"/>
  <c r="AD142"/>
  <c r="AE141"/>
  <c r="AF140"/>
  <c r="AD140"/>
  <c r="AE139"/>
  <c r="AF138"/>
  <c r="AD138"/>
  <c r="AE137"/>
  <c r="AF134"/>
  <c r="AD134"/>
  <c r="AE133"/>
  <c r="AF132"/>
  <c r="AD132"/>
  <c r="AE131"/>
  <c r="AF130"/>
  <c r="AD130"/>
  <c r="AE129"/>
  <c r="AF128"/>
  <c r="AD128"/>
  <c r="AF120"/>
  <c r="AD120"/>
  <c r="AE119"/>
  <c r="AF118"/>
  <c r="AD118"/>
  <c r="AE117"/>
  <c r="AF116"/>
  <c r="AD116"/>
  <c r="AE115"/>
  <c r="AF114"/>
  <c r="AD114"/>
  <c r="AE113"/>
  <c r="AF112"/>
  <c r="AD112"/>
  <c r="AE111"/>
  <c r="AE105"/>
  <c r="AE99"/>
  <c r="AF98"/>
  <c r="AD98"/>
  <c r="AE97"/>
  <c r="AF96"/>
  <c r="AD96"/>
  <c r="AE95"/>
  <c r="AF94"/>
  <c r="AD94"/>
  <c r="AE93"/>
  <c r="AF92"/>
  <c r="AD92"/>
  <c r="AE91"/>
  <c r="AF90"/>
  <c r="AD90"/>
  <c r="AE89"/>
  <c r="AF88"/>
  <c r="AD88"/>
  <c r="AF78"/>
  <c r="AD78"/>
  <c r="AE77"/>
  <c r="AF76"/>
  <c r="AD76"/>
  <c r="AE75"/>
  <c r="AF74"/>
  <c r="AD74"/>
  <c r="AE73"/>
  <c r="AF72"/>
  <c r="AD72"/>
  <c r="AE67"/>
  <c r="AF66"/>
  <c r="AD66"/>
  <c r="AE65"/>
  <c r="AF64"/>
  <c r="AD64"/>
  <c r="AE63"/>
  <c r="AF54"/>
  <c r="AD54"/>
  <c r="AF52"/>
  <c r="AD52"/>
  <c r="AE51"/>
  <c r="AF50"/>
  <c r="AD50"/>
  <c r="AE49"/>
  <c r="AF48"/>
  <c r="AD48"/>
  <c r="AE47"/>
  <c r="AF46"/>
  <c r="AD46"/>
  <c r="AE37"/>
  <c r="AF36"/>
  <c r="AD36"/>
  <c r="AE35"/>
  <c r="AE33"/>
  <c r="AF32"/>
  <c r="AD32"/>
  <c r="AE19"/>
  <c r="AF18"/>
  <c r="AD18"/>
  <c r="AE17"/>
  <c r="AF16"/>
  <c r="AD16"/>
  <c r="AE15"/>
  <c r="AF10"/>
  <c r="AD10"/>
  <c r="AE9"/>
  <c r="AD4"/>
  <c r="E53"/>
  <c r="D127"/>
  <c r="D136"/>
  <c r="D31"/>
  <c r="D167"/>
  <c r="D177"/>
  <c r="D45"/>
  <c r="D87"/>
  <c r="D151"/>
  <c r="D62"/>
  <c r="D14"/>
  <c r="D7"/>
  <c r="D86"/>
  <c r="D44"/>
  <c r="D126"/>
  <c r="D85"/>
  <c r="D125"/>
  <c r="D43"/>
  <c r="D124"/>
  <c r="D110"/>
  <c r="D109"/>
  <c r="D84"/>
  <c r="D42"/>
  <c r="D83"/>
  <c r="D71"/>
  <c r="D150"/>
  <c r="D149"/>
  <c r="D123"/>
  <c r="D108"/>
  <c r="D122"/>
  <c r="D82"/>
  <c r="D61"/>
  <c r="D6"/>
  <c r="D121"/>
  <c r="D30"/>
  <c r="D13"/>
  <c r="D135"/>
  <c r="D29"/>
  <c r="D81"/>
  <c r="B140"/>
  <c r="D134"/>
  <c r="B139"/>
  <c r="D70"/>
  <c r="B138"/>
  <c r="D107"/>
  <c r="B137"/>
  <c r="D28"/>
  <c r="D41"/>
  <c r="D106"/>
  <c r="B133"/>
  <c r="D27"/>
  <c r="B132"/>
  <c r="B131"/>
  <c r="D26"/>
  <c r="B130"/>
  <c r="D80"/>
  <c r="B129"/>
  <c r="B128"/>
  <c r="D40"/>
  <c r="D69"/>
  <c r="D60"/>
  <c r="D105"/>
  <c r="D104"/>
  <c r="B120"/>
  <c r="D5"/>
  <c r="B119"/>
  <c r="D59"/>
  <c r="B118"/>
  <c r="D103"/>
  <c r="B117"/>
  <c r="D25"/>
  <c r="B116"/>
  <c r="B115"/>
  <c r="D102"/>
  <c r="B114"/>
  <c r="D39"/>
  <c r="B113"/>
  <c r="D79"/>
  <c r="B112"/>
  <c r="D101"/>
  <c r="B111"/>
  <c r="D58"/>
  <c r="D100"/>
  <c r="D57"/>
  <c r="D99"/>
  <c r="D56"/>
  <c r="D12"/>
  <c r="D24"/>
  <c r="D38"/>
  <c r="D23"/>
  <c r="D22"/>
  <c r="D68"/>
  <c r="D21"/>
  <c r="D11"/>
  <c r="D20"/>
  <c r="D37"/>
  <c r="D36"/>
  <c r="D19"/>
  <c r="D4"/>
  <c r="D35"/>
  <c r="D10"/>
  <c r="D18"/>
  <c r="D34"/>
  <c r="D55"/>
  <c r="D33"/>
  <c r="D54"/>
  <c r="D53"/>
  <c r="D52"/>
  <c r="D17"/>
  <c r="D9"/>
  <c r="D8"/>
  <c r="AB165"/>
  <c r="Z165"/>
  <c r="X165"/>
  <c r="AB164"/>
  <c r="Z164"/>
  <c r="X164"/>
  <c r="AB163"/>
  <c r="Z163"/>
  <c r="X163"/>
  <c r="AB162"/>
  <c r="Z162"/>
  <c r="X162"/>
  <c r="AB161"/>
  <c r="Z161"/>
  <c r="X161"/>
  <c r="AB160"/>
  <c r="Z160"/>
  <c r="X160"/>
  <c r="AB159"/>
  <c r="Z159"/>
  <c r="X159"/>
  <c r="AB158"/>
  <c r="Z158"/>
  <c r="X158"/>
  <c r="AB157"/>
  <c r="Z157"/>
  <c r="X157"/>
  <c r="AB156"/>
  <c r="Z156"/>
  <c r="X156"/>
  <c r="AB155"/>
  <c r="Z155"/>
  <c r="X155"/>
  <c r="AB154"/>
  <c r="Z154"/>
  <c r="X154"/>
  <c r="AB153"/>
  <c r="Z153"/>
  <c r="X153"/>
  <c r="AB152"/>
  <c r="Z152"/>
  <c r="X152"/>
  <c r="AB148"/>
  <c r="Z148"/>
  <c r="X148"/>
  <c r="AB147"/>
  <c r="Z147"/>
  <c r="X147"/>
  <c r="AB146"/>
  <c r="Z146"/>
  <c r="X146"/>
  <c r="AB145"/>
  <c r="Z145"/>
  <c r="X145"/>
  <c r="AB144"/>
  <c r="Z144"/>
  <c r="X144"/>
  <c r="AB143"/>
  <c r="Z143"/>
  <c r="X143"/>
  <c r="AB142"/>
  <c r="Z142"/>
  <c r="X142"/>
  <c r="AB141"/>
  <c r="Z141"/>
  <c r="X141"/>
  <c r="AB140"/>
  <c r="Z140"/>
  <c r="X140"/>
  <c r="AB139"/>
  <c r="Z139"/>
  <c r="X139"/>
  <c r="AB138"/>
  <c r="Z138"/>
  <c r="X138"/>
  <c r="AB137"/>
  <c r="Z137"/>
  <c r="X137"/>
  <c r="AB133"/>
  <c r="Z133"/>
  <c r="X133"/>
  <c r="AB132"/>
  <c r="Z132"/>
  <c r="X132"/>
  <c r="AB131"/>
  <c r="Z131"/>
  <c r="X131"/>
  <c r="AB130"/>
  <c r="Z130"/>
  <c r="X130"/>
  <c r="AB129"/>
  <c r="Z129"/>
  <c r="X129"/>
  <c r="AB128"/>
  <c r="Z128"/>
  <c r="X128"/>
  <c r="AB120"/>
  <c r="Z120"/>
  <c r="X120"/>
  <c r="AB119"/>
  <c r="Z119"/>
  <c r="X119"/>
  <c r="AB118"/>
  <c r="Z118"/>
  <c r="X118"/>
  <c r="AB117"/>
  <c r="Z117"/>
  <c r="X117"/>
  <c r="AB116"/>
  <c r="Z116"/>
  <c r="X116"/>
  <c r="AB115"/>
  <c r="Z115"/>
  <c r="X115"/>
  <c r="AB114"/>
  <c r="Z114"/>
  <c r="X114"/>
  <c r="AB113"/>
  <c r="Z113"/>
  <c r="X113"/>
  <c r="AB112"/>
  <c r="Z112"/>
  <c r="X112"/>
  <c r="AB111"/>
  <c r="Z111"/>
  <c r="X111"/>
  <c r="K127"/>
  <c r="C3"/>
  <c r="B185"/>
  <c r="B184"/>
  <c r="B183"/>
  <c r="B182"/>
  <c r="B181"/>
  <c r="B179"/>
  <c r="B178"/>
  <c r="B176"/>
  <c r="B175"/>
  <c r="B174"/>
  <c r="B173"/>
  <c r="B172"/>
  <c r="B171"/>
  <c r="B170"/>
  <c r="B169"/>
  <c r="B168"/>
  <c r="D166"/>
  <c r="B165"/>
  <c r="B164"/>
  <c r="B163"/>
  <c r="B162"/>
  <c r="B161"/>
  <c r="B160"/>
  <c r="B159"/>
  <c r="B158"/>
  <c r="B157"/>
  <c r="B156"/>
  <c r="B155"/>
  <c r="B154"/>
  <c r="B153"/>
  <c r="B152"/>
  <c r="B148"/>
  <c r="B147"/>
  <c r="B146"/>
  <c r="B145"/>
  <c r="B144"/>
  <c r="B143"/>
  <c r="B142"/>
  <c r="B141"/>
  <c r="Y3"/>
  <c r="AA3"/>
  <c r="AC3"/>
  <c r="AB4"/>
  <c r="Z4"/>
  <c r="X4"/>
  <c r="AB185"/>
  <c r="Z185"/>
  <c r="X185"/>
  <c r="AB184"/>
  <c r="Z184"/>
  <c r="X184"/>
  <c r="AB183"/>
  <c r="Z183"/>
  <c r="X183"/>
  <c r="AB182"/>
  <c r="Z182"/>
  <c r="X182"/>
  <c r="AB181"/>
  <c r="Z181"/>
  <c r="X181"/>
  <c r="AB180"/>
  <c r="Z180"/>
  <c r="X180"/>
  <c r="AB179"/>
  <c r="Z179"/>
  <c r="AB178"/>
  <c r="Z178"/>
  <c r="AB176"/>
  <c r="Z176"/>
  <c r="X176"/>
  <c r="AB175"/>
  <c r="Z175"/>
  <c r="X175"/>
  <c r="AB174"/>
  <c r="Z174"/>
  <c r="X174"/>
  <c r="AB173"/>
  <c r="Z173"/>
  <c r="X173"/>
  <c r="AB172"/>
  <c r="Z172"/>
  <c r="X172"/>
  <c r="AB171"/>
  <c r="Z171"/>
  <c r="X171"/>
  <c r="AB170"/>
  <c r="Z170"/>
  <c r="X170"/>
  <c r="AB169"/>
  <c r="Z169"/>
  <c r="X169"/>
  <c r="AB168"/>
  <c r="Z168"/>
  <c r="X168"/>
  <c r="K62"/>
  <c r="K44"/>
  <c r="M3"/>
  <c r="N185"/>
  <c r="L185"/>
  <c r="N184"/>
  <c r="L184"/>
  <c r="N183"/>
  <c r="L183"/>
  <c r="N182"/>
  <c r="L182"/>
  <c r="N181"/>
  <c r="L181"/>
  <c r="N180"/>
  <c r="L180"/>
  <c r="N179"/>
  <c r="L179"/>
  <c r="N178"/>
  <c r="L178"/>
  <c r="N176"/>
  <c r="L176"/>
  <c r="N175"/>
  <c r="L175"/>
  <c r="N174"/>
  <c r="L174"/>
  <c r="N173"/>
  <c r="L173"/>
  <c r="N172"/>
  <c r="L172"/>
  <c r="N171"/>
  <c r="L171"/>
  <c r="N170"/>
  <c r="L170"/>
  <c r="N169"/>
  <c r="L169"/>
  <c r="N168"/>
  <c r="L168"/>
  <c r="N165"/>
  <c r="L165"/>
  <c r="N164"/>
  <c r="L164"/>
  <c r="N163"/>
  <c r="L163"/>
  <c r="N162"/>
  <c r="L162"/>
  <c r="N161"/>
  <c r="L161"/>
  <c r="N160"/>
  <c r="L160"/>
  <c r="N159"/>
  <c r="L159"/>
  <c r="N158"/>
  <c r="L158"/>
  <c r="N157"/>
  <c r="L157"/>
  <c r="N156"/>
  <c r="L156"/>
  <c r="N155"/>
  <c r="L155"/>
  <c r="N154"/>
  <c r="L154"/>
  <c r="N153"/>
  <c r="L153"/>
  <c r="N152"/>
  <c r="L152"/>
  <c r="N148"/>
  <c r="L148"/>
  <c r="N147"/>
  <c r="L147"/>
  <c r="N146"/>
  <c r="L146"/>
  <c r="N145"/>
  <c r="L145"/>
  <c r="N144"/>
  <c r="L144"/>
  <c r="N143"/>
  <c r="L143"/>
  <c r="N142"/>
  <c r="L142"/>
  <c r="N141"/>
  <c r="L141"/>
  <c r="N140"/>
  <c r="L140"/>
  <c r="N139"/>
  <c r="L139"/>
  <c r="P37"/>
  <c r="P29"/>
  <c r="P12"/>
  <c r="P6"/>
  <c r="O184"/>
  <c r="O181"/>
  <c r="P49"/>
  <c r="K177"/>
  <c r="K151"/>
  <c r="K125"/>
  <c r="K109"/>
  <c r="K149"/>
  <c r="K121"/>
  <c r="K41"/>
  <c r="K27"/>
  <c r="K105"/>
  <c r="K59"/>
  <c r="K25"/>
  <c r="K79"/>
  <c r="K57"/>
  <c r="K21"/>
  <c r="K37"/>
  <c r="K19"/>
  <c r="K35"/>
  <c r="K33"/>
  <c r="K17"/>
  <c r="K9"/>
  <c r="P21"/>
  <c r="P73"/>
  <c r="P110"/>
  <c r="P101"/>
  <c r="P45"/>
  <c r="P39"/>
  <c r="P20"/>
  <c r="P13"/>
  <c r="P7"/>
  <c r="AF147"/>
  <c r="K165"/>
  <c r="K181"/>
  <c r="K147"/>
  <c r="K185"/>
  <c r="K119"/>
  <c r="K145"/>
  <c r="K95"/>
  <c r="K75"/>
  <c r="K49"/>
  <c r="K89"/>
  <c r="K113"/>
  <c r="K47"/>
  <c r="K63"/>
  <c r="K111"/>
  <c r="K15"/>
  <c r="P126"/>
  <c r="P53"/>
  <c r="P77"/>
  <c r="P97"/>
  <c r="P124"/>
  <c r="P106"/>
  <c r="P105"/>
  <c r="P79"/>
  <c r="P69"/>
  <c r="P68"/>
  <c r="P61"/>
  <c r="P60"/>
  <c r="P43"/>
  <c r="P40"/>
  <c r="P36"/>
  <c r="P34"/>
  <c r="P31"/>
  <c r="P28"/>
  <c r="P24"/>
  <c r="P14"/>
  <c r="P11"/>
  <c r="P10"/>
  <c r="P9"/>
  <c r="P5"/>
  <c r="P4"/>
  <c r="P151"/>
  <c r="S185"/>
  <c r="S183"/>
  <c r="Q183"/>
  <c r="S181"/>
  <c r="R180"/>
  <c r="S179"/>
  <c r="Q179"/>
  <c r="S177"/>
  <c r="Q177"/>
  <c r="S175"/>
  <c r="Q175"/>
  <c r="R174"/>
  <c r="S173"/>
  <c r="Q173"/>
  <c r="R172"/>
  <c r="S171"/>
  <c r="Q171"/>
  <c r="R170"/>
  <c r="S169"/>
  <c r="Q169"/>
  <c r="R168"/>
  <c r="R166"/>
  <c r="S165"/>
  <c r="Q165"/>
  <c r="R164"/>
  <c r="S163"/>
  <c r="Q163"/>
  <c r="R162"/>
  <c r="S161"/>
  <c r="Q161"/>
  <c r="R160"/>
  <c r="S159"/>
  <c r="Q159"/>
  <c r="R158"/>
  <c r="S157"/>
  <c r="Q157"/>
  <c r="R156"/>
  <c r="S155"/>
  <c r="Q155"/>
  <c r="R154"/>
  <c r="S153"/>
  <c r="Q153"/>
  <c r="R152"/>
  <c r="S151"/>
  <c r="Q151"/>
  <c r="R150"/>
  <c r="S149"/>
  <c r="Q149"/>
  <c r="R148"/>
  <c r="S147"/>
  <c r="Q147"/>
  <c r="R146"/>
  <c r="S145"/>
  <c r="Q145"/>
  <c r="R144"/>
  <c r="S143"/>
  <c r="Q143"/>
  <c r="R142"/>
  <c r="S141"/>
  <c r="Q141"/>
  <c r="R140"/>
  <c r="S139"/>
  <c r="Q139"/>
  <c r="R138"/>
  <c r="S137"/>
  <c r="Q137"/>
  <c r="R134"/>
  <c r="S133"/>
  <c r="Q133"/>
  <c r="R132"/>
  <c r="S131"/>
  <c r="Q131"/>
  <c r="R130"/>
  <c r="S129"/>
  <c r="Q129"/>
  <c r="R128"/>
  <c r="R122"/>
  <c r="S121"/>
  <c r="Q121"/>
  <c r="R120"/>
  <c r="S119"/>
  <c r="Q119"/>
  <c r="R118"/>
  <c r="S117"/>
  <c r="Q117"/>
  <c r="R116"/>
  <c r="S115"/>
  <c r="Q115"/>
  <c r="R114"/>
  <c r="S113"/>
  <c r="Q113"/>
  <c r="R112"/>
  <c r="S111"/>
  <c r="Q111"/>
  <c r="S99"/>
  <c r="Q99"/>
  <c r="R98"/>
  <c r="S97"/>
  <c r="Q97"/>
  <c r="R96"/>
  <c r="S95"/>
  <c r="Q95"/>
  <c r="R94"/>
  <c r="S93"/>
  <c r="Q93"/>
  <c r="R92"/>
  <c r="S91"/>
  <c r="Q91"/>
  <c r="R90"/>
  <c r="S89"/>
  <c r="Q89"/>
  <c r="R88"/>
  <c r="R78"/>
  <c r="S77"/>
  <c r="Q77"/>
  <c r="R76"/>
  <c r="S75"/>
  <c r="Q75"/>
  <c r="R74"/>
  <c r="S73"/>
  <c r="Q73"/>
  <c r="R72"/>
  <c r="S67"/>
  <c r="Q67"/>
  <c r="R66"/>
  <c r="S65"/>
  <c r="Q65"/>
  <c r="R64"/>
  <c r="S63"/>
  <c r="Q63"/>
  <c r="R52"/>
  <c r="S51"/>
  <c r="Q51"/>
  <c r="R50"/>
  <c r="S49"/>
  <c r="Q49"/>
  <c r="R48"/>
  <c r="S47"/>
  <c r="Q47"/>
  <c r="R46"/>
  <c r="R32"/>
  <c r="R16"/>
  <c r="S15"/>
  <c r="Q15"/>
  <c r="T147"/>
  <c r="V67"/>
  <c r="V65"/>
  <c r="V63"/>
  <c r="V15"/>
  <c r="V9"/>
  <c r="P15"/>
  <c r="P95"/>
  <c r="P112"/>
  <c r="P132"/>
  <c r="P48"/>
  <c r="P63"/>
  <c r="P65"/>
  <c r="P67"/>
  <c r="P76"/>
  <c r="P93"/>
  <c r="P119"/>
  <c r="P144"/>
  <c r="P158"/>
  <c r="P179"/>
  <c r="P52"/>
  <c r="P50"/>
  <c r="P47"/>
  <c r="P44"/>
  <c r="P42"/>
  <c r="P41"/>
  <c r="P38"/>
  <c r="P33"/>
  <c r="P30"/>
  <c r="P26"/>
  <c r="P25"/>
  <c r="P23"/>
  <c r="P22"/>
  <c r="P19"/>
  <c r="P17"/>
  <c r="P16"/>
  <c r="H77"/>
  <c r="F77"/>
  <c r="H67"/>
  <c r="F67"/>
  <c r="H65"/>
  <c r="F65"/>
  <c r="G64"/>
  <c r="H32"/>
  <c r="F32"/>
  <c r="G9"/>
  <c r="H50"/>
  <c r="F50"/>
  <c r="G49"/>
  <c r="H48"/>
  <c r="F48"/>
  <c r="H73"/>
  <c r="F73"/>
  <c r="G47"/>
  <c r="H16"/>
  <c r="F16"/>
  <c r="H46"/>
  <c r="F46"/>
  <c r="G15"/>
  <c r="H141"/>
  <c r="F141"/>
  <c r="H139"/>
  <c r="F139"/>
  <c r="G138"/>
  <c r="H91"/>
  <c r="F91"/>
  <c r="H115"/>
  <c r="F115"/>
  <c r="G90"/>
  <c r="G88"/>
  <c r="H137"/>
  <c r="F137"/>
  <c r="D182"/>
  <c r="D184"/>
  <c r="D176"/>
  <c r="D183"/>
  <c r="D175"/>
  <c r="D165"/>
  <c r="D164"/>
  <c r="D181"/>
  <c r="D148"/>
  <c r="D133"/>
  <c r="D147"/>
  <c r="D185"/>
  <c r="D132"/>
  <c r="D163"/>
  <c r="D131"/>
  <c r="D120"/>
  <c r="D162"/>
  <c r="D174"/>
  <c r="D161"/>
  <c r="D160"/>
  <c r="D3"/>
  <c r="D119"/>
  <c r="D173"/>
  <c r="D146"/>
  <c r="D130"/>
  <c r="D98"/>
  <c r="D159"/>
  <c r="D97"/>
  <c r="D145"/>
  <c r="D129"/>
  <c r="D96"/>
  <c r="D95"/>
  <c r="D172"/>
  <c r="D118"/>
  <c r="D117"/>
  <c r="D144"/>
  <c r="D158"/>
  <c r="D157"/>
  <c r="D171"/>
  <c r="D94"/>
  <c r="D93"/>
  <c r="D116"/>
  <c r="D143"/>
  <c r="D142"/>
  <c r="D128"/>
  <c r="D180"/>
  <c r="D141"/>
  <c r="D78"/>
  <c r="D92"/>
  <c r="D77"/>
  <c r="D76"/>
  <c r="D179"/>
  <c r="D51"/>
  <c r="D75"/>
  <c r="D67"/>
  <c r="D156"/>
  <c r="D66"/>
  <c r="D140"/>
  <c r="D170"/>
  <c r="D169"/>
  <c r="D65"/>
  <c r="D64"/>
  <c r="D74"/>
  <c r="D155"/>
  <c r="D139"/>
  <c r="D154"/>
  <c r="D32"/>
  <c r="D138"/>
  <c r="D91"/>
  <c r="D168"/>
  <c r="D153"/>
  <c r="D115"/>
  <c r="D90"/>
  <c r="D50"/>
  <c r="D49"/>
  <c r="D114"/>
  <c r="D178"/>
  <c r="D152"/>
  <c r="D89"/>
  <c r="D48"/>
  <c r="D113"/>
  <c r="D73"/>
  <c r="D88"/>
  <c r="D72"/>
  <c r="D47"/>
  <c r="D16"/>
  <c r="D46"/>
  <c r="D63"/>
  <c r="D112"/>
  <c r="D111"/>
  <c r="D137"/>
  <c r="D15"/>
  <c r="H53"/>
  <c r="F53"/>
  <c r="F180"/>
  <c r="H92"/>
  <c r="F92"/>
  <c r="H76"/>
  <c r="F76"/>
  <c r="H17"/>
  <c r="F17"/>
  <c r="H75"/>
  <c r="F75"/>
  <c r="H156"/>
  <c r="F156"/>
  <c r="H140"/>
  <c r="F140"/>
  <c r="G170"/>
  <c r="H169"/>
  <c r="F169"/>
  <c r="G65"/>
  <c r="H64"/>
  <c r="F64"/>
  <c r="G74"/>
  <c r="H155"/>
  <c r="F155"/>
  <c r="G139"/>
  <c r="H154"/>
  <c r="F154"/>
  <c r="G32"/>
  <c r="H138"/>
  <c r="F138"/>
  <c r="G91"/>
  <c r="H168"/>
  <c r="F168"/>
  <c r="G153"/>
  <c r="H9"/>
  <c r="F9"/>
  <c r="G115"/>
  <c r="H90"/>
  <c r="F90"/>
  <c r="G50"/>
  <c r="H49"/>
  <c r="F49"/>
  <c r="G114"/>
  <c r="H178"/>
  <c r="F178"/>
  <c r="G152"/>
  <c r="H89"/>
  <c r="F89"/>
  <c r="G48"/>
  <c r="H113"/>
  <c r="F113"/>
  <c r="G73"/>
  <c r="H88"/>
  <c r="F88"/>
  <c r="G72"/>
  <c r="H47"/>
  <c r="F47"/>
  <c r="G16"/>
  <c r="G46"/>
  <c r="H63"/>
  <c r="F63"/>
  <c r="G112"/>
  <c r="H111"/>
  <c r="F111"/>
  <c r="G137"/>
  <c r="H15"/>
  <c r="F15"/>
  <c r="K136"/>
  <c r="K166"/>
  <c r="K110"/>
  <c r="K176"/>
  <c r="K183"/>
  <c r="K150"/>
  <c r="K122"/>
  <c r="K175"/>
  <c r="K30"/>
  <c r="K134"/>
  <c r="K148"/>
  <c r="K106"/>
  <c r="K133"/>
  <c r="K80"/>
  <c r="K40"/>
  <c r="K60"/>
  <c r="K163"/>
  <c r="K131"/>
  <c r="K58"/>
  <c r="K162"/>
  <c r="K161"/>
  <c r="K3"/>
  <c r="K173"/>
  <c r="K146"/>
  <c r="K98"/>
  <c r="K159"/>
  <c r="K97"/>
  <c r="K22"/>
  <c r="K129"/>
  <c r="K96"/>
  <c r="K172"/>
  <c r="K117"/>
  <c r="K36"/>
  <c r="K4"/>
  <c r="K144"/>
  <c r="K157"/>
  <c r="K10"/>
  <c r="K93"/>
  <c r="K18"/>
  <c r="K143"/>
  <c r="K54"/>
  <c r="K141"/>
  <c r="K78"/>
  <c r="K77"/>
  <c r="K179"/>
  <c r="K51"/>
  <c r="K67"/>
  <c r="K66"/>
  <c r="K170"/>
  <c r="K65"/>
  <c r="K74"/>
  <c r="K139"/>
  <c r="K32"/>
  <c r="K91"/>
  <c r="K153"/>
  <c r="K115"/>
  <c r="K50"/>
  <c r="K114"/>
  <c r="K152"/>
  <c r="K48"/>
  <c r="K73"/>
  <c r="K72"/>
  <c r="K16"/>
  <c r="K46"/>
  <c r="K112"/>
  <c r="K137"/>
  <c r="E182"/>
  <c r="E184"/>
  <c r="E176"/>
  <c r="E183"/>
  <c r="E175"/>
  <c r="E165"/>
  <c r="E164"/>
  <c r="E181"/>
  <c r="E148"/>
  <c r="E133"/>
  <c r="E147"/>
  <c r="E185"/>
  <c r="E132"/>
  <c r="E163"/>
  <c r="E131"/>
  <c r="E120"/>
  <c r="E162"/>
  <c r="E174"/>
  <c r="E161"/>
  <c r="E160"/>
  <c r="E3"/>
  <c r="E119"/>
  <c r="E173"/>
  <c r="E146"/>
  <c r="E130"/>
  <c r="E98"/>
  <c r="E159"/>
  <c r="E97"/>
  <c r="E145"/>
  <c r="E129"/>
  <c r="E96"/>
  <c r="E95"/>
  <c r="E172"/>
  <c r="E118"/>
  <c r="E117"/>
  <c r="E144"/>
  <c r="E158"/>
  <c r="E157"/>
  <c r="E171"/>
  <c r="E94"/>
  <c r="E93"/>
  <c r="E116"/>
  <c r="E143"/>
  <c r="E142"/>
  <c r="E128"/>
  <c r="E180"/>
  <c r="E141"/>
  <c r="E78"/>
  <c r="E92"/>
  <c r="E77"/>
  <c r="E76"/>
  <c r="E179"/>
  <c r="E51"/>
  <c r="E75"/>
  <c r="E67"/>
  <c r="E156"/>
  <c r="E66"/>
  <c r="E140"/>
  <c r="E170"/>
  <c r="E169"/>
  <c r="E65"/>
  <c r="E64"/>
  <c r="E74"/>
  <c r="E155"/>
  <c r="E139"/>
  <c r="E154"/>
  <c r="E32"/>
  <c r="E138"/>
  <c r="E91"/>
  <c r="E168"/>
  <c r="E153"/>
  <c r="E115"/>
  <c r="E90"/>
  <c r="E50"/>
  <c r="E49"/>
  <c r="E114"/>
  <c r="E178"/>
  <c r="E152"/>
  <c r="E89"/>
  <c r="E48"/>
  <c r="E113"/>
  <c r="E73"/>
  <c r="E88"/>
  <c r="E72"/>
  <c r="E47"/>
  <c r="E16"/>
  <c r="E46"/>
  <c r="E63"/>
  <c r="E112"/>
  <c r="E111"/>
  <c r="E137"/>
  <c r="E15"/>
  <c r="H78"/>
  <c r="F78"/>
  <c r="H179"/>
  <c r="F179"/>
  <c r="H51"/>
  <c r="F51"/>
  <c r="H66"/>
  <c r="F66"/>
  <c r="H170"/>
  <c r="F170"/>
  <c r="G169"/>
  <c r="H74"/>
  <c r="F74"/>
  <c r="G155"/>
  <c r="G154"/>
  <c r="G168"/>
  <c r="H153"/>
  <c r="F153"/>
  <c r="H114"/>
  <c r="F114"/>
  <c r="G178"/>
  <c r="H152"/>
  <c r="F152"/>
  <c r="G89"/>
  <c r="G113"/>
  <c r="H72"/>
  <c r="F72"/>
  <c r="G63"/>
  <c r="H112"/>
  <c r="F112"/>
  <c r="G111"/>
  <c r="K182"/>
  <c r="K184"/>
  <c r="K164"/>
  <c r="K132"/>
  <c r="K120"/>
  <c r="K174"/>
  <c r="K160"/>
  <c r="K130"/>
  <c r="K118"/>
  <c r="K158"/>
  <c r="K171"/>
  <c r="K94"/>
  <c r="K116"/>
  <c r="K142"/>
  <c r="K128"/>
  <c r="K180"/>
  <c r="K92"/>
  <c r="K76"/>
  <c r="K156"/>
  <c r="K140"/>
  <c r="K169"/>
  <c r="K64"/>
  <c r="K155"/>
  <c r="K154"/>
  <c r="K138"/>
  <c r="K168"/>
  <c r="K90"/>
  <c r="K178"/>
  <c r="K88"/>
  <c r="P46"/>
  <c r="P8"/>
  <c r="P18"/>
  <c r="P32"/>
  <c r="P51"/>
  <c r="P75"/>
  <c r="G127"/>
  <c r="H136"/>
  <c r="F136"/>
  <c r="G31"/>
  <c r="H167"/>
  <c r="G177"/>
  <c r="H45"/>
  <c r="G182"/>
  <c r="H87"/>
  <c r="G151"/>
  <c r="H62"/>
  <c r="F62"/>
  <c r="G14"/>
  <c r="H7"/>
  <c r="F7"/>
  <c r="G86"/>
  <c r="H44"/>
  <c r="F44"/>
  <c r="G126"/>
  <c r="H85"/>
  <c r="F85"/>
  <c r="G125"/>
  <c r="H43"/>
  <c r="F43"/>
  <c r="G124"/>
  <c r="H166"/>
  <c r="F166"/>
  <c r="G184"/>
  <c r="H110"/>
  <c r="F110"/>
  <c r="G109"/>
  <c r="H176"/>
  <c r="F176"/>
  <c r="G84"/>
  <c r="H183"/>
  <c r="F183"/>
  <c r="G42"/>
  <c r="H83"/>
  <c r="F83"/>
  <c r="G71"/>
  <c r="H150"/>
  <c r="F150"/>
  <c r="G149"/>
  <c r="H123"/>
  <c r="F123"/>
  <c r="G108"/>
  <c r="H122"/>
  <c r="F122"/>
  <c r="G82"/>
  <c r="H61"/>
  <c r="F61"/>
  <c r="G6"/>
  <c r="H175"/>
  <c r="F175"/>
  <c r="G121"/>
  <c r="H30"/>
  <c r="F30"/>
  <c r="G13"/>
  <c r="H135"/>
  <c r="F135"/>
  <c r="G165"/>
  <c r="H29"/>
  <c r="F29"/>
  <c r="G164"/>
  <c r="H81"/>
  <c r="F81"/>
  <c r="G181"/>
  <c r="H134"/>
  <c r="F134"/>
  <c r="G70"/>
  <c r="H107"/>
  <c r="F107"/>
  <c r="G28"/>
  <c r="H148"/>
  <c r="F148"/>
  <c r="G41"/>
  <c r="H106"/>
  <c r="F106"/>
  <c r="G27"/>
  <c r="H133"/>
  <c r="F133"/>
  <c r="G26"/>
  <c r="H80"/>
  <c r="F80"/>
  <c r="G147"/>
  <c r="H40"/>
  <c r="F40"/>
  <c r="G185"/>
  <c r="H69"/>
  <c r="F69"/>
  <c r="G132"/>
  <c r="H60"/>
  <c r="F60"/>
  <c r="G105"/>
  <c r="H163"/>
  <c r="F163"/>
  <c r="G104"/>
  <c r="H5"/>
  <c r="F5"/>
  <c r="G59"/>
  <c r="H103"/>
  <c r="F103"/>
  <c r="G25"/>
  <c r="H131"/>
  <c r="F131"/>
  <c r="G102"/>
  <c r="H39"/>
  <c r="F39"/>
  <c r="G79"/>
  <c r="H101"/>
  <c r="F101"/>
  <c r="G120"/>
  <c r="H58"/>
  <c r="F58"/>
  <c r="G100"/>
  <c r="H162"/>
  <c r="F162"/>
  <c r="G174"/>
  <c r="H161"/>
  <c r="F161"/>
  <c r="G160"/>
  <c r="H3"/>
  <c r="F3"/>
  <c r="G119"/>
  <c r="H173"/>
  <c r="F173"/>
  <c r="G57"/>
  <c r="H99"/>
  <c r="F99"/>
  <c r="G56"/>
  <c r="H146"/>
  <c r="F146"/>
  <c r="G130"/>
  <c r="H98"/>
  <c r="F98"/>
  <c r="G12"/>
  <c r="H159"/>
  <c r="F159"/>
  <c r="G24"/>
  <c r="H97"/>
  <c r="F97"/>
  <c r="G38"/>
  <c r="H23"/>
  <c r="F23"/>
  <c r="G145"/>
  <c r="H22"/>
  <c r="F22"/>
  <c r="G68"/>
  <c r="H129"/>
  <c r="F129"/>
  <c r="G21"/>
  <c r="H96"/>
  <c r="F96"/>
  <c r="G95"/>
  <c r="H11"/>
  <c r="F11"/>
  <c r="G20"/>
  <c r="H172"/>
  <c r="F172"/>
  <c r="G118"/>
  <c r="H117"/>
  <c r="F117"/>
  <c r="G37"/>
  <c r="H36"/>
  <c r="F36"/>
  <c r="G19"/>
  <c r="H4"/>
  <c r="F4"/>
  <c r="G35"/>
  <c r="H144"/>
  <c r="F144"/>
  <c r="G158"/>
  <c r="H157"/>
  <c r="F157"/>
  <c r="G171"/>
  <c r="H10"/>
  <c r="F10"/>
  <c r="G94"/>
  <c r="H93"/>
  <c r="F93"/>
  <c r="G116"/>
  <c r="H18"/>
  <c r="F18"/>
  <c r="G34"/>
  <c r="H143"/>
  <c r="F143"/>
  <c r="G142"/>
  <c r="H55"/>
  <c r="F55"/>
  <c r="G33"/>
  <c r="H54"/>
  <c r="F54"/>
  <c r="G128"/>
  <c r="G141"/>
  <c r="G78"/>
  <c r="G77"/>
  <c r="G179"/>
  <c r="G51"/>
  <c r="G67"/>
  <c r="G66"/>
  <c r="T150"/>
  <c r="T151"/>
  <c r="P163"/>
  <c r="P175"/>
  <c r="B177"/>
  <c r="B167"/>
  <c r="B166"/>
  <c r="B151"/>
  <c r="B150"/>
  <c r="B149"/>
  <c r="B136"/>
  <c r="B135"/>
  <c r="B134"/>
  <c r="B127"/>
  <c r="B126"/>
  <c r="B125"/>
  <c r="B124"/>
  <c r="B123"/>
  <c r="B122"/>
  <c r="B121"/>
  <c r="B110"/>
  <c r="B109"/>
  <c r="B108"/>
  <c r="B107"/>
  <c r="B106"/>
  <c r="B105"/>
  <c r="B104"/>
  <c r="O177"/>
  <c r="M177"/>
  <c r="O167"/>
  <c r="M167"/>
  <c r="O166"/>
  <c r="M166"/>
  <c r="O151"/>
  <c r="M151"/>
  <c r="O150"/>
  <c r="M150"/>
  <c r="O149"/>
  <c r="M149"/>
  <c r="O136"/>
  <c r="M136"/>
  <c r="O135"/>
  <c r="M135"/>
  <c r="O134"/>
  <c r="M134"/>
  <c r="O127"/>
  <c r="M127"/>
  <c r="O126"/>
  <c r="M126"/>
  <c r="O125"/>
  <c r="M125"/>
  <c r="O124"/>
  <c r="M124"/>
  <c r="O123"/>
  <c r="M123"/>
  <c r="O122"/>
  <c r="M122"/>
  <c r="O121"/>
  <c r="M121"/>
  <c r="O110"/>
  <c r="M110"/>
  <c r="O109"/>
  <c r="M109"/>
  <c r="O108"/>
  <c r="M108"/>
  <c r="O107"/>
  <c r="M107"/>
  <c r="O106"/>
  <c r="M106"/>
  <c r="O105"/>
  <c r="M105"/>
  <c r="O104"/>
  <c r="M104"/>
  <c r="O103"/>
  <c r="M103"/>
  <c r="O102"/>
  <c r="M102"/>
  <c r="O101"/>
  <c r="M101"/>
  <c r="O100"/>
  <c r="M100"/>
  <c r="O87"/>
  <c r="M87"/>
  <c r="O86"/>
  <c r="M86"/>
  <c r="O85"/>
  <c r="M85"/>
  <c r="O84"/>
  <c r="M84"/>
  <c r="O83"/>
  <c r="M83"/>
  <c r="O82"/>
  <c r="M82"/>
  <c r="O81"/>
  <c r="M81"/>
  <c r="O80"/>
  <c r="M80"/>
  <c r="O79"/>
  <c r="M79"/>
  <c r="O71"/>
  <c r="M71"/>
  <c r="O70"/>
  <c r="M70"/>
  <c r="O69"/>
  <c r="M69"/>
  <c r="O68"/>
  <c r="M68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45"/>
  <c r="M45"/>
  <c r="O44"/>
  <c r="M44"/>
  <c r="O43"/>
  <c r="M43"/>
  <c r="O42"/>
  <c r="M42"/>
  <c r="O41"/>
  <c r="M41"/>
  <c r="O40"/>
  <c r="M40"/>
  <c r="O39"/>
  <c r="M39"/>
  <c r="O38"/>
  <c r="M38"/>
  <c r="O37"/>
  <c r="M37"/>
  <c r="O36"/>
  <c r="M36"/>
  <c r="O35"/>
  <c r="M35"/>
  <c r="O34"/>
  <c r="M34"/>
  <c r="O33"/>
  <c r="M33"/>
  <c r="O31"/>
  <c r="M31"/>
  <c r="O30"/>
  <c r="M30"/>
  <c r="O29"/>
  <c r="M29"/>
  <c r="O28"/>
  <c r="M28"/>
  <c r="O27"/>
  <c r="M27"/>
  <c r="O26"/>
  <c r="M26"/>
  <c r="O25"/>
  <c r="M25"/>
  <c r="O24"/>
  <c r="M24"/>
  <c r="O23"/>
  <c r="M23"/>
  <c r="O22"/>
  <c r="M22"/>
  <c r="O21"/>
  <c r="M21"/>
  <c r="O20"/>
  <c r="M20"/>
  <c r="O19"/>
  <c r="M19"/>
  <c r="O18"/>
  <c r="M18"/>
  <c r="O17"/>
  <c r="M17"/>
  <c r="O14"/>
  <c r="M14"/>
  <c r="O13"/>
  <c r="M13"/>
  <c r="O12"/>
  <c r="M12"/>
  <c r="O11"/>
  <c r="M11"/>
  <c r="O10"/>
  <c r="M10"/>
  <c r="O9"/>
  <c r="M9"/>
  <c r="O8"/>
  <c r="M8"/>
  <c r="O7"/>
  <c r="M7"/>
  <c r="O6"/>
  <c r="M6"/>
  <c r="O5"/>
  <c r="M5"/>
  <c r="O4"/>
  <c r="M4"/>
  <c r="R177"/>
  <c r="S176"/>
  <c r="Q176"/>
  <c r="R167"/>
  <c r="S166"/>
  <c r="Q166"/>
  <c r="R165"/>
  <c r="R151"/>
  <c r="S150"/>
  <c r="Q150"/>
  <c r="R149"/>
  <c r="S148"/>
  <c r="Q148"/>
  <c r="R147"/>
  <c r="S136"/>
  <c r="Q136"/>
  <c r="R135"/>
  <c r="S134"/>
  <c r="Q134"/>
  <c r="R127"/>
  <c r="S126"/>
  <c r="Q126"/>
  <c r="R125"/>
  <c r="S124"/>
  <c r="Q124"/>
  <c r="R123"/>
  <c r="S122"/>
  <c r="Q122"/>
  <c r="R121"/>
  <c r="S110"/>
  <c r="Q110"/>
  <c r="R109"/>
  <c r="S108"/>
  <c r="Q108"/>
  <c r="R107"/>
  <c r="S106"/>
  <c r="Q106"/>
  <c r="R105"/>
  <c r="S104"/>
  <c r="Q104"/>
  <c r="R103"/>
  <c r="S102"/>
  <c r="Q102"/>
  <c r="R101"/>
  <c r="S100"/>
  <c r="Q100"/>
  <c r="R87"/>
  <c r="S86"/>
  <c r="Q86"/>
  <c r="R85"/>
  <c r="S84"/>
  <c r="Q84"/>
  <c r="R83"/>
  <c r="S82"/>
  <c r="Q82"/>
  <c r="R81"/>
  <c r="S80"/>
  <c r="Q80"/>
  <c r="R79"/>
  <c r="R71"/>
  <c r="S70"/>
  <c r="Q70"/>
  <c r="R69"/>
  <c r="S68"/>
  <c r="Q68"/>
  <c r="S62"/>
  <c r="Q62"/>
  <c r="R61"/>
  <c r="S60"/>
  <c r="Q60"/>
  <c r="R59"/>
  <c r="S58"/>
  <c r="Q58"/>
  <c r="R57"/>
  <c r="E127"/>
  <c r="F127"/>
  <c r="H127"/>
  <c r="G136"/>
  <c r="H31"/>
  <c r="F31"/>
  <c r="G167"/>
  <c r="H177"/>
  <c r="F177"/>
  <c r="G45"/>
  <c r="H182"/>
  <c r="F182"/>
  <c r="G87"/>
  <c r="H151"/>
  <c r="F151"/>
  <c r="G62"/>
  <c r="H14"/>
  <c r="F14"/>
  <c r="G7"/>
  <c r="H86"/>
  <c r="F86"/>
  <c r="G44"/>
  <c r="H126"/>
  <c r="F126"/>
  <c r="G85"/>
  <c r="H125"/>
  <c r="F125"/>
  <c r="G43"/>
  <c r="H124"/>
  <c r="F124"/>
  <c r="G166"/>
  <c r="H184"/>
  <c r="F184"/>
  <c r="G110"/>
  <c r="H109"/>
  <c r="F109"/>
  <c r="G176"/>
  <c r="H84"/>
  <c r="F84"/>
  <c r="G183"/>
  <c r="H42"/>
  <c r="F42"/>
  <c r="G83"/>
  <c r="H71"/>
  <c r="F71"/>
  <c r="G150"/>
  <c r="H149"/>
  <c r="F149"/>
  <c r="G123"/>
  <c r="H108"/>
  <c r="F108"/>
  <c r="G122"/>
  <c r="H82"/>
  <c r="F82"/>
  <c r="G61"/>
  <c r="H6"/>
  <c r="F6"/>
  <c r="G175"/>
  <c r="H121"/>
  <c r="F121"/>
  <c r="G30"/>
  <c r="H13"/>
  <c r="F13"/>
  <c r="G135"/>
  <c r="H165"/>
  <c r="F165"/>
  <c r="G29"/>
  <c r="H164"/>
  <c r="F164"/>
  <c r="G81"/>
  <c r="H181"/>
  <c r="F181"/>
  <c r="G134"/>
  <c r="H70"/>
  <c r="F70"/>
  <c r="G107"/>
  <c r="H28"/>
  <c r="F28"/>
  <c r="G148"/>
  <c r="H41"/>
  <c r="F41"/>
  <c r="G106"/>
  <c r="H27"/>
  <c r="F27"/>
  <c r="G133"/>
  <c r="H26"/>
  <c r="F26"/>
  <c r="G80"/>
  <c r="H147"/>
  <c r="F147"/>
  <c r="G40"/>
  <c r="H185"/>
  <c r="F185"/>
  <c r="G69"/>
  <c r="H132"/>
  <c r="F132"/>
  <c r="G60"/>
  <c r="H105"/>
  <c r="F105"/>
  <c r="G163"/>
  <c r="H104"/>
  <c r="F104"/>
  <c r="G5"/>
  <c r="H59"/>
  <c r="F59"/>
  <c r="G103"/>
  <c r="H25"/>
  <c r="F25"/>
  <c r="G131"/>
  <c r="H102"/>
  <c r="F102"/>
  <c r="G39"/>
  <c r="H79"/>
  <c r="F79"/>
  <c r="G101"/>
  <c r="H120"/>
  <c r="F120"/>
  <c r="G58"/>
  <c r="H100"/>
  <c r="F100"/>
  <c r="G162"/>
  <c r="H174"/>
  <c r="F174"/>
  <c r="G161"/>
  <c r="H160"/>
  <c r="F160"/>
  <c r="G3"/>
  <c r="H119"/>
  <c r="F119"/>
  <c r="G173"/>
  <c r="H57"/>
  <c r="F57"/>
  <c r="G99"/>
  <c r="H56"/>
  <c r="F56"/>
  <c r="G146"/>
  <c r="H130"/>
  <c r="F130"/>
  <c r="G98"/>
  <c r="H12"/>
  <c r="F12"/>
  <c r="G159"/>
  <c r="H24"/>
  <c r="F24"/>
  <c r="G97"/>
  <c r="H38"/>
  <c r="F38"/>
  <c r="G23"/>
  <c r="H145"/>
  <c r="F145"/>
  <c r="G22"/>
  <c r="H68"/>
  <c r="F68"/>
  <c r="G129"/>
  <c r="H21"/>
  <c r="F21"/>
  <c r="G96"/>
  <c r="H95"/>
  <c r="F95"/>
  <c r="G11"/>
  <c r="H20"/>
  <c r="F20"/>
  <c r="G172"/>
  <c r="H118"/>
  <c r="F118"/>
  <c r="G117"/>
  <c r="H37"/>
  <c r="F37"/>
  <c r="G36"/>
  <c r="H19"/>
  <c r="F19"/>
  <c r="G4"/>
  <c r="H35"/>
  <c r="F35"/>
  <c r="G144"/>
  <c r="H158"/>
  <c r="F158"/>
  <c r="G157"/>
  <c r="H171"/>
  <c r="F171"/>
  <c r="G10"/>
  <c r="H94"/>
  <c r="F94"/>
  <c r="G93"/>
  <c r="H116"/>
  <c r="F116"/>
  <c r="G18"/>
  <c r="H34"/>
  <c r="F34"/>
  <c r="G143"/>
  <c r="H142"/>
  <c r="F142"/>
  <c r="G55"/>
  <c r="H33"/>
  <c r="F33"/>
  <c r="G54"/>
  <c r="H128"/>
  <c r="F128"/>
  <c r="G53"/>
  <c r="G180"/>
  <c r="G52"/>
  <c r="G92"/>
  <c r="G76"/>
  <c r="G17"/>
  <c r="G75"/>
  <c r="G156"/>
  <c r="G140"/>
  <c r="P114"/>
  <c r="P128"/>
  <c r="P138"/>
  <c r="P147"/>
  <c r="C177"/>
  <c r="C167"/>
  <c r="C166"/>
  <c r="C151"/>
  <c r="C150"/>
  <c r="C149"/>
  <c r="C136"/>
  <c r="C135"/>
  <c r="C134"/>
  <c r="C127"/>
  <c r="C126"/>
  <c r="C125"/>
  <c r="C124"/>
  <c r="C123"/>
  <c r="C122"/>
  <c r="C121"/>
  <c r="C110"/>
  <c r="C109"/>
  <c r="C108"/>
  <c r="C107"/>
  <c r="C106"/>
  <c r="C105"/>
  <c r="C104"/>
  <c r="C103"/>
  <c r="C102"/>
  <c r="C101"/>
  <c r="C100"/>
  <c r="C87"/>
  <c r="C86"/>
  <c r="C85"/>
  <c r="C84"/>
  <c r="C83"/>
  <c r="C82"/>
  <c r="C81"/>
  <c r="C80"/>
  <c r="C79"/>
  <c r="C71"/>
  <c r="C70"/>
  <c r="C69"/>
  <c r="C68"/>
  <c r="C62"/>
  <c r="C61"/>
  <c r="C60"/>
  <c r="C59"/>
  <c r="C58"/>
  <c r="C57"/>
  <c r="C56"/>
  <c r="C55"/>
  <c r="C54"/>
  <c r="C53"/>
  <c r="C45"/>
  <c r="C44"/>
  <c r="C43"/>
  <c r="C42"/>
  <c r="C41"/>
  <c r="C40"/>
  <c r="C39"/>
  <c r="C38"/>
  <c r="C37"/>
  <c r="C36"/>
  <c r="C35"/>
  <c r="C34"/>
  <c r="C33"/>
  <c r="C31"/>
  <c r="C30"/>
  <c r="C29"/>
  <c r="C28"/>
  <c r="C27"/>
  <c r="C26"/>
  <c r="C25"/>
  <c r="C24"/>
  <c r="C23"/>
  <c r="C22"/>
  <c r="C21"/>
  <c r="C20"/>
  <c r="C19"/>
  <c r="C18"/>
  <c r="C17"/>
  <c r="C14"/>
  <c r="C13"/>
  <c r="C12"/>
  <c r="C11"/>
  <c r="C10"/>
  <c r="C9"/>
  <c r="C8"/>
  <c r="C7"/>
  <c r="C6"/>
  <c r="C5"/>
  <c r="C4"/>
  <c r="N177"/>
  <c r="L177"/>
  <c r="N167"/>
  <c r="L167"/>
  <c r="N166"/>
  <c r="L166"/>
  <c r="N151"/>
  <c r="L151"/>
  <c r="N150"/>
  <c r="L150"/>
  <c r="N149"/>
  <c r="L149"/>
  <c r="N136"/>
  <c r="L136"/>
  <c r="N135"/>
  <c r="L135"/>
  <c r="N134"/>
  <c r="L134"/>
  <c r="N127"/>
  <c r="L127"/>
  <c r="N126"/>
  <c r="L126"/>
  <c r="N125"/>
  <c r="L125"/>
  <c r="N124"/>
  <c r="L124"/>
  <c r="N123"/>
  <c r="L123"/>
  <c r="N122"/>
  <c r="L122"/>
  <c r="N121"/>
  <c r="L121"/>
  <c r="N110"/>
  <c r="L110"/>
  <c r="N109"/>
  <c r="L109"/>
  <c r="N108"/>
  <c r="L108"/>
  <c r="N107"/>
  <c r="L107"/>
  <c r="N106"/>
  <c r="L106"/>
  <c r="N105"/>
  <c r="L105"/>
  <c r="N104"/>
  <c r="L104"/>
  <c r="N103"/>
  <c r="L103"/>
  <c r="N102"/>
  <c r="L102"/>
  <c r="N101"/>
  <c r="L101"/>
  <c r="N100"/>
  <c r="L100"/>
  <c r="N87"/>
  <c r="L87"/>
  <c r="N86"/>
  <c r="L86"/>
  <c r="N85"/>
  <c r="L85"/>
  <c r="N84"/>
  <c r="L84"/>
  <c r="N83"/>
  <c r="L83"/>
  <c r="N82"/>
  <c r="L82"/>
  <c r="N81"/>
  <c r="L81"/>
  <c r="N80"/>
  <c r="L80"/>
  <c r="N79"/>
  <c r="L79"/>
  <c r="N71"/>
  <c r="L71"/>
  <c r="N70"/>
  <c r="L70"/>
  <c r="N69"/>
  <c r="L69"/>
  <c r="N68"/>
  <c r="L68"/>
  <c r="N62"/>
  <c r="L62"/>
  <c r="N61"/>
  <c r="L61"/>
  <c r="N60"/>
  <c r="L60"/>
  <c r="N59"/>
  <c r="L59"/>
  <c r="N58"/>
  <c r="L58"/>
  <c r="N57"/>
  <c r="L57"/>
  <c r="N56"/>
  <c r="L56"/>
  <c r="N55"/>
  <c r="L55"/>
  <c r="N54"/>
  <c r="L54"/>
  <c r="N53"/>
  <c r="L53"/>
  <c r="N45"/>
  <c r="L45"/>
  <c r="N44"/>
  <c r="L44"/>
  <c r="N43"/>
  <c r="L43"/>
  <c r="N42"/>
  <c r="L42"/>
  <c r="N41"/>
  <c r="L41"/>
  <c r="N40"/>
  <c r="L40"/>
  <c r="N39"/>
  <c r="L39"/>
  <c r="N38"/>
  <c r="L38"/>
  <c r="N37"/>
  <c r="L37"/>
  <c r="N36"/>
  <c r="L36"/>
  <c r="N35"/>
  <c r="L35"/>
  <c r="N34"/>
  <c r="L34"/>
  <c r="N33"/>
  <c r="L33"/>
  <c r="N31"/>
  <c r="L31"/>
  <c r="N30"/>
  <c r="L30"/>
  <c r="N29"/>
  <c r="L29"/>
  <c r="N28"/>
  <c r="L28"/>
  <c r="N27"/>
  <c r="L27"/>
  <c r="N26"/>
  <c r="L26"/>
  <c r="N25"/>
  <c r="L25"/>
  <c r="N24"/>
  <c r="L24"/>
  <c r="N23"/>
  <c r="L23"/>
  <c r="N22"/>
  <c r="L22"/>
  <c r="N21"/>
  <c r="L21"/>
  <c r="N20"/>
  <c r="L20"/>
  <c r="N19"/>
  <c r="L19"/>
  <c r="N18"/>
  <c r="L18"/>
  <c r="N17"/>
  <c r="L17"/>
  <c r="N14"/>
  <c r="L14"/>
  <c r="N13"/>
  <c r="L13"/>
  <c r="N12"/>
  <c r="L12"/>
  <c r="N11"/>
  <c r="L11"/>
  <c r="N10"/>
  <c r="L10"/>
  <c r="N9"/>
  <c r="L9"/>
  <c r="N8"/>
  <c r="L8"/>
  <c r="N7"/>
  <c r="L7"/>
  <c r="N6"/>
  <c r="L6"/>
  <c r="N5"/>
  <c r="L5"/>
  <c r="N4"/>
  <c r="L4"/>
  <c r="S167"/>
  <c r="Q167"/>
  <c r="R136"/>
  <c r="S135"/>
  <c r="Q135"/>
  <c r="S127"/>
  <c r="Q127"/>
  <c r="R126"/>
  <c r="S125"/>
  <c r="Q125"/>
  <c r="R124"/>
  <c r="S123"/>
  <c r="Q123"/>
  <c r="R110"/>
  <c r="S109"/>
  <c r="Q109"/>
  <c r="R108"/>
  <c r="S107"/>
  <c r="Q107"/>
  <c r="R106"/>
  <c r="S105"/>
  <c r="Q105"/>
  <c r="R104"/>
  <c r="S103"/>
  <c r="Q103"/>
  <c r="R102"/>
  <c r="S101"/>
  <c r="Q101"/>
  <c r="R100"/>
  <c r="S87"/>
  <c r="Q87"/>
  <c r="R86"/>
  <c r="S85"/>
  <c r="Q85"/>
  <c r="R84"/>
  <c r="S83"/>
  <c r="Q83"/>
  <c r="R82"/>
  <c r="S81"/>
  <c r="Q81"/>
  <c r="R80"/>
  <c r="S79"/>
  <c r="Q79"/>
  <c r="S71"/>
  <c r="Q71"/>
  <c r="R70"/>
  <c r="S69"/>
  <c r="Q69"/>
  <c r="R68"/>
  <c r="R62"/>
  <c r="S61"/>
  <c r="Q61"/>
  <c r="R60"/>
  <c r="S59"/>
  <c r="Q59"/>
  <c r="R58"/>
  <c r="S57"/>
  <c r="Q57"/>
  <c r="R56"/>
  <c r="S55"/>
  <c r="Q55"/>
  <c r="R54"/>
  <c r="S56"/>
  <c r="Q56"/>
  <c r="R55"/>
  <c r="S54"/>
  <c r="Q54"/>
  <c r="R53"/>
  <c r="R45"/>
  <c r="S44"/>
  <c r="Q44"/>
  <c r="R43"/>
  <c r="S42"/>
  <c r="Q42"/>
  <c r="R41"/>
  <c r="S40"/>
  <c r="Q40"/>
  <c r="R39"/>
  <c r="S38"/>
  <c r="Q38"/>
  <c r="R37"/>
  <c r="S36"/>
  <c r="Q36"/>
  <c r="R35"/>
  <c r="S34"/>
  <c r="Q34"/>
  <c r="R33"/>
  <c r="S32"/>
  <c r="Q32"/>
  <c r="R31"/>
  <c r="S30"/>
  <c r="Q30"/>
  <c r="R29"/>
  <c r="S28"/>
  <c r="Q28"/>
  <c r="R27"/>
  <c r="S26"/>
  <c r="Q26"/>
  <c r="R25"/>
  <c r="S24"/>
  <c r="Q24"/>
  <c r="R23"/>
  <c r="S22"/>
  <c r="Q22"/>
  <c r="R21"/>
  <c r="S20"/>
  <c r="Q20"/>
  <c r="R19"/>
  <c r="S18"/>
  <c r="Q18"/>
  <c r="R17"/>
  <c r="S16"/>
  <c r="Q16"/>
  <c r="R15"/>
  <c r="S14"/>
  <c r="Q14"/>
  <c r="R13"/>
  <c r="S12"/>
  <c r="Q12"/>
  <c r="R11"/>
  <c r="S10"/>
  <c r="Q10"/>
  <c r="R9"/>
  <c r="S8"/>
  <c r="Q8"/>
  <c r="R7"/>
  <c r="S6"/>
  <c r="Q6"/>
  <c r="R5"/>
  <c r="S4"/>
  <c r="Q4"/>
  <c r="U177"/>
  <c r="U167"/>
  <c r="V166"/>
  <c r="U151"/>
  <c r="V150"/>
  <c r="U149"/>
  <c r="V136"/>
  <c r="U135"/>
  <c r="V134"/>
  <c r="U127"/>
  <c r="V126"/>
  <c r="U125"/>
  <c r="V124"/>
  <c r="U123"/>
  <c r="V122"/>
  <c r="U121"/>
  <c r="V110"/>
  <c r="U109"/>
  <c r="V108"/>
  <c r="U107"/>
  <c r="V106"/>
  <c r="U105"/>
  <c r="V104"/>
  <c r="U103"/>
  <c r="V102"/>
  <c r="U101"/>
  <c r="V100"/>
  <c r="V98"/>
  <c r="U87"/>
  <c r="V86"/>
  <c r="U85"/>
  <c r="V84"/>
  <c r="U83"/>
  <c r="V82"/>
  <c r="U81"/>
  <c r="V80"/>
  <c r="U79"/>
  <c r="U71"/>
  <c r="V70"/>
  <c r="U69"/>
  <c r="V68"/>
  <c r="V62"/>
  <c r="U61"/>
  <c r="V60"/>
  <c r="U59"/>
  <c r="V58"/>
  <c r="U57"/>
  <c r="V56"/>
  <c r="U55"/>
  <c r="V54"/>
  <c r="U53"/>
  <c r="U45"/>
  <c r="V44"/>
  <c r="U43"/>
  <c r="V42"/>
  <c r="U41"/>
  <c r="V40"/>
  <c r="U39"/>
  <c r="V38"/>
  <c r="U37"/>
  <c r="V36"/>
  <c r="U35"/>
  <c r="V34"/>
  <c r="U33"/>
  <c r="V32"/>
  <c r="U31"/>
  <c r="V30"/>
  <c r="U29"/>
  <c r="V28"/>
  <c r="U27"/>
  <c r="V26"/>
  <c r="U25"/>
  <c r="V24"/>
  <c r="U23"/>
  <c r="V22"/>
  <c r="U21"/>
  <c r="V20"/>
  <c r="U19"/>
  <c r="V18"/>
  <c r="U17"/>
  <c r="V16"/>
  <c r="U15"/>
  <c r="V14"/>
  <c r="U13"/>
  <c r="V12"/>
  <c r="U11"/>
  <c r="V10"/>
  <c r="U9"/>
  <c r="V8"/>
  <c r="U7"/>
  <c r="V6"/>
  <c r="U5"/>
  <c r="V4"/>
  <c r="AE167"/>
  <c r="AE151"/>
  <c r="AF136"/>
  <c r="AD136"/>
  <c r="AE135"/>
  <c r="AE127"/>
  <c r="AF126"/>
  <c r="AD126"/>
  <c r="AE125"/>
  <c r="AF124"/>
  <c r="AD124"/>
  <c r="AE123"/>
  <c r="AF122"/>
  <c r="AD122"/>
  <c r="AE121"/>
  <c r="AF110"/>
  <c r="AD110"/>
  <c r="AE109"/>
  <c r="AF108"/>
  <c r="AD108"/>
  <c r="AE107"/>
  <c r="AF106"/>
  <c r="AD106"/>
  <c r="AF104"/>
  <c r="AD104"/>
  <c r="AE103"/>
  <c r="AF102"/>
  <c r="AD102"/>
  <c r="AE101"/>
  <c r="AF100"/>
  <c r="AD100"/>
  <c r="AE87"/>
  <c r="AF86"/>
  <c r="AD86"/>
  <c r="AE85"/>
  <c r="AF84"/>
  <c r="AD84"/>
  <c r="AE83"/>
  <c r="AF82"/>
  <c r="AD82"/>
  <c r="AE81"/>
  <c r="AF80"/>
  <c r="AD80"/>
  <c r="AE79"/>
  <c r="AE71"/>
  <c r="AF70"/>
  <c r="AD70"/>
  <c r="AE69"/>
  <c r="AF68"/>
  <c r="AD68"/>
  <c r="AF62"/>
  <c r="AD62"/>
  <c r="AE61"/>
  <c r="AF60"/>
  <c r="AD60"/>
  <c r="AE59"/>
  <c r="AF58"/>
  <c r="AD58"/>
  <c r="AE57"/>
  <c r="AF56"/>
  <c r="AD56"/>
  <c r="AE55"/>
  <c r="AE53"/>
  <c r="AE45"/>
  <c r="AF44"/>
  <c r="AD44"/>
  <c r="AE43"/>
  <c r="AF42"/>
  <c r="AD42"/>
  <c r="AE41"/>
  <c r="AF40"/>
  <c r="AD40"/>
  <c r="AE39"/>
  <c r="AF38"/>
  <c r="AD38"/>
  <c r="AF34"/>
  <c r="AD34"/>
  <c r="AE31"/>
  <c r="AF30"/>
  <c r="S53"/>
  <c r="Q53"/>
  <c r="S45"/>
  <c r="Q45"/>
  <c r="R44"/>
  <c r="S43"/>
  <c r="Q43"/>
  <c r="R42"/>
  <c r="S41"/>
  <c r="Q41"/>
  <c r="R40"/>
  <c r="S39"/>
  <c r="Q39"/>
  <c r="R38"/>
  <c r="S37"/>
  <c r="Q37"/>
  <c r="R36"/>
  <c r="S35"/>
  <c r="Q35"/>
  <c r="R34"/>
  <c r="S33"/>
  <c r="Q33"/>
  <c r="S31"/>
  <c r="Q31"/>
  <c r="R30"/>
  <c r="S29"/>
  <c r="Q29"/>
  <c r="R28"/>
  <c r="S27"/>
  <c r="Q27"/>
  <c r="R26"/>
  <c r="S25"/>
  <c r="Q25"/>
  <c r="R24"/>
  <c r="S23"/>
  <c r="Q23"/>
  <c r="R22"/>
  <c r="S21"/>
  <c r="Q21"/>
  <c r="R20"/>
  <c r="S19"/>
  <c r="Q19"/>
  <c r="R18"/>
  <c r="S17"/>
  <c r="Q17"/>
  <c r="R14"/>
  <c r="S13"/>
  <c r="Q13"/>
  <c r="R12"/>
  <c r="S11"/>
  <c r="Q11"/>
  <c r="R10"/>
  <c r="S9"/>
  <c r="Q9"/>
  <c r="R8"/>
  <c r="S7"/>
  <c r="Q7"/>
  <c r="R6"/>
  <c r="S5"/>
  <c r="Q5"/>
  <c r="R4"/>
  <c r="V177"/>
  <c r="V167"/>
  <c r="V151"/>
  <c r="U150"/>
  <c r="V149"/>
  <c r="U136"/>
  <c r="V135"/>
  <c r="U134"/>
  <c r="V127"/>
  <c r="U126"/>
  <c r="V125"/>
  <c r="U124"/>
  <c r="V123"/>
  <c r="U122"/>
  <c r="V121"/>
  <c r="U110"/>
  <c r="V109"/>
  <c r="U108"/>
  <c r="V107"/>
  <c r="U106"/>
  <c r="V105"/>
  <c r="U104"/>
  <c r="V103"/>
  <c r="U102"/>
  <c r="V101"/>
  <c r="U100"/>
  <c r="V87"/>
  <c r="U86"/>
  <c r="V85"/>
  <c r="U84"/>
  <c r="V83"/>
  <c r="U82"/>
  <c r="V81"/>
  <c r="U80"/>
  <c r="V79"/>
  <c r="V71"/>
  <c r="U70"/>
  <c r="V69"/>
  <c r="U68"/>
  <c r="U62"/>
  <c r="V61"/>
  <c r="U60"/>
  <c r="V59"/>
  <c r="U58"/>
  <c r="V57"/>
  <c r="U56"/>
  <c r="V55"/>
  <c r="V53"/>
  <c r="V45"/>
  <c r="U44"/>
  <c r="V43"/>
  <c r="U42"/>
  <c r="V41"/>
  <c r="U40"/>
  <c r="V39"/>
  <c r="U38"/>
  <c r="V37"/>
  <c r="U36"/>
  <c r="V35"/>
  <c r="U34"/>
  <c r="V33"/>
  <c r="V31"/>
  <c r="U30"/>
  <c r="V29"/>
  <c r="U28"/>
  <c r="V27"/>
  <c r="U26"/>
  <c r="V25"/>
  <c r="U24"/>
  <c r="V23"/>
  <c r="U22"/>
  <c r="V21"/>
  <c r="U20"/>
  <c r="V19"/>
  <c r="U18"/>
  <c r="V17"/>
  <c r="U14"/>
  <c r="V13"/>
  <c r="U12"/>
  <c r="V11"/>
  <c r="U10"/>
  <c r="U8"/>
  <c r="V7"/>
  <c r="U6"/>
  <c r="V5"/>
  <c r="U4"/>
  <c r="AB177"/>
  <c r="Z177"/>
  <c r="X177"/>
  <c r="AB167"/>
  <c r="Z167"/>
  <c r="X167"/>
  <c r="AB166"/>
  <c r="Z166"/>
  <c r="X166"/>
  <c r="AB151"/>
  <c r="Z151"/>
  <c r="X151"/>
  <c r="AB150"/>
  <c r="Z150"/>
  <c r="X150"/>
  <c r="AB149"/>
  <c r="Z149"/>
  <c r="X149"/>
  <c r="AB136"/>
  <c r="Z136"/>
  <c r="X136"/>
  <c r="AB135"/>
  <c r="Z135"/>
  <c r="X135"/>
  <c r="AB134"/>
  <c r="Z134"/>
  <c r="X134"/>
  <c r="AB127"/>
  <c r="Z127"/>
  <c r="X127"/>
  <c r="AB126"/>
  <c r="Z126"/>
  <c r="X126"/>
  <c r="AB125"/>
  <c r="Z125"/>
  <c r="X125"/>
  <c r="AB124"/>
  <c r="Z124"/>
  <c r="X124"/>
  <c r="AB123"/>
  <c r="Z123"/>
  <c r="X123"/>
  <c r="AB122"/>
  <c r="Z122"/>
  <c r="X122"/>
  <c r="AB121"/>
  <c r="Z121"/>
  <c r="X121"/>
  <c r="AB110"/>
  <c r="Z110"/>
  <c r="X110"/>
  <c r="AB109"/>
  <c r="Z109"/>
  <c r="X109"/>
  <c r="AB108"/>
  <c r="Z108"/>
  <c r="X108"/>
  <c r="AB107"/>
  <c r="Z107"/>
  <c r="X107"/>
  <c r="AB106"/>
  <c r="Z106"/>
  <c r="X106"/>
  <c r="AB105"/>
  <c r="Z105"/>
  <c r="X105"/>
  <c r="AB104"/>
  <c r="Z104"/>
  <c r="X104"/>
  <c r="AB103"/>
  <c r="Z103"/>
  <c r="X103"/>
  <c r="AB102"/>
  <c r="Z102"/>
  <c r="X102"/>
  <c r="AB101"/>
  <c r="Z101"/>
  <c r="X101"/>
  <c r="AB100"/>
  <c r="Z100"/>
  <c r="X100"/>
  <c r="AB87"/>
  <c r="Z87"/>
  <c r="X87"/>
  <c r="AB86"/>
  <c r="Z86"/>
  <c r="X86"/>
  <c r="AB85"/>
  <c r="Z85"/>
  <c r="X85"/>
  <c r="AB84"/>
  <c r="Z84"/>
  <c r="X84"/>
  <c r="AB83"/>
  <c r="Z83"/>
  <c r="X83"/>
  <c r="AB82"/>
  <c r="Z82"/>
  <c r="X82"/>
  <c r="AB81"/>
  <c r="Z81"/>
  <c r="X81"/>
  <c r="AB80"/>
  <c r="Z80"/>
  <c r="X80"/>
  <c r="AB79"/>
  <c r="Z79"/>
  <c r="X79"/>
  <c r="AB71"/>
  <c r="Z71"/>
  <c r="X71"/>
  <c r="AB70"/>
  <c r="Z70"/>
  <c r="X70"/>
  <c r="AB69"/>
  <c r="Z69"/>
  <c r="X69"/>
  <c r="AB68"/>
  <c r="Z68"/>
  <c r="X68"/>
  <c r="AB62"/>
  <c r="Z62"/>
  <c r="X62"/>
  <c r="AB61"/>
  <c r="Z61"/>
  <c r="X61"/>
  <c r="AB60"/>
  <c r="Z60"/>
  <c r="X60"/>
  <c r="AB59"/>
  <c r="Z59"/>
  <c r="X59"/>
  <c r="AB58"/>
  <c r="Z58"/>
  <c r="X58"/>
  <c r="AB57"/>
  <c r="Z57"/>
  <c r="X57"/>
  <c r="AB56"/>
  <c r="Z56"/>
  <c r="X56"/>
  <c r="AB55"/>
  <c r="Z55"/>
  <c r="X55"/>
  <c r="AB54"/>
  <c r="Z54"/>
  <c r="X54"/>
  <c r="AB53"/>
  <c r="Z53"/>
  <c r="X53"/>
  <c r="AB45"/>
  <c r="Z45"/>
  <c r="X45"/>
  <c r="AB44"/>
  <c r="Z44"/>
  <c r="X44"/>
  <c r="AB43"/>
  <c r="Z43"/>
  <c r="X43"/>
  <c r="AB42"/>
  <c r="Z42"/>
  <c r="X42"/>
  <c r="AB41"/>
  <c r="Z41"/>
  <c r="X41"/>
  <c r="AB40"/>
  <c r="Z40"/>
  <c r="X40"/>
  <c r="AB39"/>
  <c r="Z39"/>
  <c r="X39"/>
  <c r="AB38"/>
  <c r="Z38"/>
  <c r="X38"/>
  <c r="AB37"/>
  <c r="Z37"/>
  <c r="X37"/>
  <c r="AB36"/>
  <c r="Z36"/>
  <c r="X36"/>
  <c r="AB35"/>
  <c r="Z35"/>
  <c r="X35"/>
  <c r="AB34"/>
  <c r="Z34"/>
  <c r="X34"/>
  <c r="AB33"/>
  <c r="Z33"/>
  <c r="X33"/>
  <c r="AB31"/>
  <c r="Z31"/>
  <c r="X31"/>
  <c r="AB30"/>
  <c r="Z30"/>
  <c r="X30"/>
  <c r="AB29"/>
  <c r="Z29"/>
  <c r="X29"/>
  <c r="AB28"/>
  <c r="Z28"/>
  <c r="X28"/>
  <c r="AB27"/>
  <c r="Z27"/>
  <c r="X27"/>
  <c r="AB26"/>
  <c r="Z26"/>
  <c r="X26"/>
  <c r="AB25"/>
  <c r="Z25"/>
  <c r="X25"/>
  <c r="AB24"/>
  <c r="Z24"/>
  <c r="X24"/>
  <c r="AB23"/>
  <c r="Z23"/>
  <c r="X23"/>
  <c r="AB22"/>
  <c r="Z22"/>
  <c r="X22"/>
  <c r="AB21"/>
  <c r="Z21"/>
  <c r="X21"/>
  <c r="AB20"/>
  <c r="Z20"/>
  <c r="X20"/>
  <c r="AB19"/>
  <c r="Z19"/>
  <c r="X19"/>
  <c r="AB18"/>
  <c r="Z18"/>
  <c r="X18"/>
  <c r="AB17"/>
  <c r="Z17"/>
  <c r="X17"/>
  <c r="AB15"/>
  <c r="Z15"/>
  <c r="X15"/>
  <c r="AB14"/>
  <c r="Z14"/>
  <c r="X14"/>
  <c r="AB13"/>
  <c r="Z13"/>
  <c r="X13"/>
  <c r="AB12"/>
  <c r="Z12"/>
  <c r="X12"/>
  <c r="AB11"/>
  <c r="Z11"/>
  <c r="X11"/>
  <c r="AB10"/>
  <c r="Z10"/>
  <c r="X10"/>
  <c r="AB9"/>
  <c r="Z9"/>
  <c r="X9"/>
  <c r="AB8"/>
  <c r="Z8"/>
  <c r="X8"/>
  <c r="AB7"/>
  <c r="Z7"/>
  <c r="X7"/>
  <c r="AB6"/>
  <c r="Z6"/>
  <c r="X6"/>
  <c r="AB5"/>
  <c r="Z5"/>
  <c r="X5"/>
  <c r="AF177"/>
  <c r="AE176"/>
  <c r="AF167"/>
  <c r="AD167"/>
  <c r="AE166"/>
  <c r="AF151"/>
  <c r="AD151"/>
  <c r="AE150"/>
  <c r="AF149"/>
  <c r="AD149"/>
  <c r="AE148"/>
  <c r="AE136"/>
  <c r="AF135"/>
  <c r="AD135"/>
  <c r="AE134"/>
  <c r="AF127"/>
  <c r="AD127"/>
  <c r="AE126"/>
  <c r="AF125"/>
  <c r="AD125"/>
  <c r="AE124"/>
  <c r="AF123"/>
  <c r="AD123"/>
  <c r="AE122"/>
  <c r="AF121"/>
  <c r="AD121"/>
  <c r="AF119"/>
  <c r="AD119"/>
  <c r="AE110"/>
  <c r="AF109"/>
  <c r="AD109"/>
  <c r="AE108"/>
  <c r="AF107"/>
  <c r="AD107"/>
  <c r="AE106"/>
  <c r="AF105"/>
  <c r="AD105"/>
  <c r="AE104"/>
  <c r="AF103"/>
  <c r="AD103"/>
  <c r="AE102"/>
  <c r="AF101"/>
  <c r="AD101"/>
  <c r="AE100"/>
  <c r="AE98"/>
  <c r="AE96"/>
  <c r="AF95"/>
  <c r="AD95"/>
  <c r="AF87"/>
  <c r="AD87"/>
  <c r="AE86"/>
  <c r="AF85"/>
  <c r="AD85"/>
  <c r="AE84"/>
  <c r="AF83"/>
  <c r="AD30"/>
  <c r="AE29"/>
  <c r="AF28"/>
  <c r="AD28"/>
  <c r="AE27"/>
  <c r="AF26"/>
  <c r="AD26"/>
  <c r="AE25"/>
  <c r="AF24"/>
  <c r="AD24"/>
  <c r="AE23"/>
  <c r="AF22"/>
  <c r="AD22"/>
  <c r="AE21"/>
  <c r="AF20"/>
  <c r="AD20"/>
  <c r="AF14"/>
  <c r="AD14"/>
  <c r="AE13"/>
  <c r="AF12"/>
  <c r="AD12"/>
  <c r="AE11"/>
  <c r="AF8"/>
  <c r="AD8"/>
  <c r="AE7"/>
  <c r="AF6"/>
  <c r="AD6"/>
  <c r="AE5"/>
  <c r="AF4"/>
  <c r="AI167"/>
  <c r="AI151"/>
  <c r="AI135"/>
  <c r="AI127"/>
  <c r="AI125"/>
  <c r="AI123"/>
  <c r="AI121"/>
  <c r="AI109"/>
  <c r="AI107"/>
  <c r="AI105"/>
  <c r="AI103"/>
  <c r="AI101"/>
  <c r="AI87"/>
  <c r="AI85"/>
  <c r="AI83"/>
  <c r="AI81"/>
  <c r="AI79"/>
  <c r="AI71"/>
  <c r="AI69"/>
  <c r="AI61"/>
  <c r="AI59"/>
  <c r="AI57"/>
  <c r="AI55"/>
  <c r="AI53"/>
  <c r="AI45"/>
  <c r="AI43"/>
  <c r="AI41"/>
  <c r="AI39"/>
  <c r="AI37"/>
  <c r="AI35"/>
  <c r="AI33"/>
  <c r="AI31"/>
  <c r="AI29"/>
  <c r="AI27"/>
  <c r="AI25"/>
  <c r="AI23"/>
  <c r="AI21"/>
  <c r="AI19"/>
  <c r="AI17"/>
  <c r="AI13"/>
  <c r="AI11"/>
  <c r="AI9"/>
  <c r="AI7"/>
  <c r="AI5"/>
  <c r="AD83"/>
  <c r="AE82"/>
  <c r="AF81"/>
  <c r="AD81"/>
  <c r="AE80"/>
  <c r="AF79"/>
  <c r="AD79"/>
  <c r="AE78"/>
  <c r="AF75"/>
  <c r="AD75"/>
  <c r="AE74"/>
  <c r="AE72"/>
  <c r="AF71"/>
  <c r="AD71"/>
  <c r="AE70"/>
  <c r="AF69"/>
  <c r="AD69"/>
  <c r="AE68"/>
  <c r="AE66"/>
  <c r="AF63"/>
  <c r="AD63"/>
  <c r="AE62"/>
  <c r="AF61"/>
  <c r="AD61"/>
  <c r="AI176"/>
  <c r="AI166"/>
  <c r="AI150"/>
  <c r="AI148"/>
  <c r="AI136"/>
  <c r="AI134"/>
  <c r="AI126"/>
  <c r="AI124"/>
  <c r="AI122"/>
  <c r="AI110"/>
  <c r="AI108"/>
  <c r="AI106"/>
  <c r="AI104"/>
  <c r="AI102"/>
  <c r="AI100"/>
  <c r="AI86"/>
  <c r="AI84"/>
  <c r="AI82"/>
  <c r="AI80"/>
  <c r="AI70"/>
  <c r="AI68"/>
  <c r="AI62"/>
  <c r="AI60"/>
  <c r="AI58"/>
  <c r="AI56"/>
  <c r="AI54"/>
  <c r="AI44"/>
  <c r="AI42"/>
  <c r="AI40"/>
  <c r="AI38"/>
  <c r="AI36"/>
  <c r="AI34"/>
  <c r="AI30"/>
  <c r="AI28"/>
  <c r="AI26"/>
  <c r="AI24"/>
  <c r="AI22"/>
  <c r="AI20"/>
  <c r="AI18"/>
  <c r="AI14"/>
  <c r="AI12"/>
  <c r="AI10"/>
  <c r="AI8"/>
  <c r="AI6"/>
  <c r="AI4"/>
  <c r="J185"/>
  <c r="I184"/>
  <c r="J183"/>
  <c r="I182"/>
  <c r="J181"/>
  <c r="I180"/>
  <c r="J179"/>
  <c r="I178"/>
  <c r="J177"/>
  <c r="I176"/>
  <c r="J175"/>
  <c r="J3"/>
  <c r="I185"/>
  <c r="J184"/>
  <c r="I183"/>
  <c r="J182"/>
  <c r="I181"/>
  <c r="J180"/>
  <c r="I179"/>
  <c r="J178"/>
  <c r="I177"/>
  <c r="J176"/>
  <c r="I175"/>
  <c r="J174"/>
  <c r="I174"/>
  <c r="J173"/>
  <c r="I172"/>
  <c r="J171"/>
  <c r="I170"/>
  <c r="J169"/>
  <c r="I168"/>
  <c r="J167"/>
  <c r="I166"/>
  <c r="J165"/>
  <c r="I164"/>
  <c r="J163"/>
  <c r="I162"/>
  <c r="J161"/>
  <c r="I160"/>
  <c r="J159"/>
  <c r="I158"/>
  <c r="J157"/>
  <c r="I156"/>
  <c r="J155"/>
  <c r="I154"/>
  <c r="J153"/>
  <c r="I152"/>
  <c r="J151"/>
  <c r="I150"/>
  <c r="J149"/>
  <c r="I148"/>
  <c r="J147"/>
  <c r="I146"/>
  <c r="J145"/>
  <c r="I144"/>
  <c r="J143"/>
  <c r="I142"/>
  <c r="J141"/>
  <c r="I140"/>
  <c r="J139"/>
  <c r="I138"/>
  <c r="J137"/>
  <c r="I136"/>
  <c r="J135"/>
  <c r="I134"/>
  <c r="J133"/>
  <c r="I132"/>
  <c r="J131"/>
  <c r="I130"/>
  <c r="J129"/>
  <c r="I128"/>
  <c r="J127"/>
  <c r="I126"/>
  <c r="J125"/>
  <c r="I124"/>
  <c r="J123"/>
  <c r="I122"/>
  <c r="J121"/>
  <c r="I120"/>
  <c r="J119"/>
  <c r="I118"/>
  <c r="J117"/>
  <c r="I116"/>
  <c r="J115"/>
  <c r="I114"/>
  <c r="J113"/>
  <c r="I112"/>
  <c r="J111"/>
  <c r="I110"/>
  <c r="J109"/>
  <c r="I108"/>
  <c r="J107"/>
  <c r="I106"/>
  <c r="J105"/>
  <c r="I104"/>
  <c r="J103"/>
  <c r="I102"/>
  <c r="J101"/>
  <c r="I100"/>
  <c r="J99"/>
  <c r="I98"/>
  <c r="J97"/>
  <c r="I96"/>
  <c r="J95"/>
  <c r="I94"/>
  <c r="J93"/>
  <c r="I92"/>
  <c r="J91"/>
  <c r="I90"/>
  <c r="J89"/>
  <c r="I88"/>
  <c r="J87"/>
  <c r="I86"/>
  <c r="J85"/>
  <c r="I84"/>
  <c r="J83"/>
  <c r="I82"/>
  <c r="J81"/>
  <c r="I80"/>
  <c r="J79"/>
  <c r="I78"/>
  <c r="J77"/>
  <c r="I76"/>
  <c r="J75"/>
  <c r="I74"/>
  <c r="J73"/>
  <c r="I72"/>
  <c r="J71"/>
  <c r="I70"/>
  <c r="J69"/>
  <c r="I68"/>
  <c r="J67"/>
  <c r="I66"/>
  <c r="J65"/>
  <c r="I64"/>
  <c r="J63"/>
  <c r="I62"/>
  <c r="J61"/>
  <c r="I60"/>
  <c r="J59"/>
  <c r="I58"/>
  <c r="J57"/>
  <c r="I56"/>
  <c r="J55"/>
  <c r="I54"/>
  <c r="J53"/>
  <c r="I52"/>
  <c r="J51"/>
  <c r="I50"/>
  <c r="J49"/>
  <c r="I48"/>
  <c r="J47"/>
  <c r="I46"/>
  <c r="J45"/>
  <c r="I44"/>
  <c r="J43"/>
  <c r="I42"/>
  <c r="J41"/>
  <c r="I40"/>
  <c r="J39"/>
  <c r="I38"/>
  <c r="J37"/>
  <c r="I36"/>
  <c r="J35"/>
  <c r="I34"/>
  <c r="J33"/>
  <c r="I32"/>
  <c r="J31"/>
  <c r="I30"/>
  <c r="J29"/>
  <c r="I28"/>
  <c r="J27"/>
  <c r="I26"/>
  <c r="J25"/>
  <c r="I24"/>
  <c r="J23"/>
  <c r="I22"/>
  <c r="J21"/>
  <c r="I20"/>
  <c r="J19"/>
  <c r="I18"/>
  <c r="J17"/>
  <c r="I16"/>
  <c r="J15"/>
  <c r="I14"/>
  <c r="J13"/>
  <c r="I12"/>
  <c r="J11"/>
  <c r="I10"/>
  <c r="J9"/>
  <c r="I8"/>
  <c r="J7"/>
  <c r="I6"/>
  <c r="J5"/>
  <c r="I4"/>
  <c r="I173"/>
  <c r="J172"/>
  <c r="I171"/>
  <c r="J170"/>
  <c r="I169"/>
  <c r="J168"/>
  <c r="I167"/>
  <c r="J166"/>
  <c r="I165"/>
  <c r="J164"/>
  <c r="I163"/>
  <c r="J162"/>
  <c r="I161"/>
  <c r="J160"/>
  <c r="I159"/>
  <c r="J158"/>
  <c r="I157"/>
  <c r="J156"/>
  <c r="I155"/>
  <c r="J154"/>
  <c r="I153"/>
  <c r="J152"/>
  <c r="I151"/>
  <c r="J150"/>
  <c r="I149"/>
  <c r="J148"/>
  <c r="I147"/>
  <c r="J146"/>
  <c r="I145"/>
  <c r="J144"/>
  <c r="I143"/>
  <c r="J142"/>
  <c r="I141"/>
  <c r="J140"/>
  <c r="I139"/>
  <c r="J138"/>
  <c r="I137"/>
  <c r="J136"/>
  <c r="I135"/>
  <c r="J134"/>
  <c r="I133"/>
  <c r="J132"/>
  <c r="I131"/>
  <c r="J130"/>
  <c r="I129"/>
  <c r="J128"/>
  <c r="I127"/>
  <c r="J126"/>
  <c r="I125"/>
  <c r="J124"/>
  <c r="I123"/>
  <c r="J122"/>
  <c r="I121"/>
  <c r="J120"/>
  <c r="I119"/>
  <c r="J118"/>
  <c r="I117"/>
  <c r="J116"/>
  <c r="I115"/>
  <c r="J114"/>
  <c r="I113"/>
  <c r="J112"/>
  <c r="I111"/>
  <c r="J110"/>
  <c r="I109"/>
  <c r="J108"/>
  <c r="I107"/>
  <c r="J106"/>
  <c r="I105"/>
  <c r="J104"/>
  <c r="I103"/>
  <c r="J102"/>
  <c r="I101"/>
  <c r="J100"/>
  <c r="I99"/>
  <c r="J98"/>
  <c r="I97"/>
  <c r="J96"/>
  <c r="I95"/>
  <c r="J94"/>
  <c r="I93"/>
  <c r="J92"/>
  <c r="I91"/>
  <c r="J90"/>
  <c r="I89"/>
  <c r="J88"/>
  <c r="I87"/>
  <c r="J86"/>
  <c r="I85"/>
  <c r="J84"/>
  <c r="I83"/>
  <c r="J82"/>
  <c r="I81"/>
  <c r="J80"/>
  <c r="I79"/>
  <c r="J78"/>
  <c r="I77"/>
  <c r="J76"/>
  <c r="I75"/>
  <c r="J74"/>
  <c r="I73"/>
  <c r="J72"/>
  <c r="I71"/>
  <c r="J70"/>
  <c r="I69"/>
  <c r="J68"/>
  <c r="I67"/>
  <c r="J66"/>
  <c r="I65"/>
  <c r="J64"/>
  <c r="I63"/>
  <c r="J62"/>
  <c r="I61"/>
  <c r="J60"/>
  <c r="I59"/>
  <c r="J58"/>
  <c r="I57"/>
  <c r="J56"/>
  <c r="I55"/>
  <c r="J54"/>
  <c r="I53"/>
  <c r="J52"/>
  <c r="I51"/>
  <c r="J50"/>
  <c r="I49"/>
  <c r="J48"/>
  <c r="I47"/>
  <c r="J46"/>
  <c r="I45"/>
  <c r="J44"/>
  <c r="I43"/>
  <c r="J42"/>
  <c r="I41"/>
  <c r="J40"/>
  <c r="I39"/>
  <c r="J38"/>
  <c r="I37"/>
  <c r="J36"/>
  <c r="I35"/>
  <c r="J34"/>
  <c r="I33"/>
  <c r="J32"/>
  <c r="I31"/>
  <c r="J30"/>
  <c r="I29"/>
  <c r="J28"/>
  <c r="I27"/>
  <c r="J26"/>
  <c r="I25"/>
  <c r="J24"/>
  <c r="I23"/>
  <c r="J22"/>
  <c r="I21"/>
  <c r="J20"/>
  <c r="I19"/>
  <c r="J18"/>
  <c r="I17"/>
  <c r="J16"/>
  <c r="I15"/>
  <c r="J14"/>
  <c r="I13"/>
  <c r="J12"/>
  <c r="I11"/>
  <c r="J10"/>
  <c r="I9"/>
  <c r="J8"/>
  <c r="I7"/>
  <c r="J6"/>
  <c r="I5"/>
  <c r="J4"/>
  <c r="X3"/>
  <c r="Z3"/>
  <c r="AB3"/>
  <c r="AC4"/>
  <c r="AA4"/>
  <c r="Y4"/>
  <c r="AC185"/>
  <c r="AA185"/>
  <c r="Y185"/>
  <c r="AC184"/>
  <c r="AA184"/>
  <c r="Y184"/>
  <c r="AC183"/>
  <c r="AA183"/>
  <c r="Y183"/>
  <c r="AC182"/>
  <c r="AA182"/>
  <c r="Y182"/>
  <c r="AC181"/>
  <c r="AA181"/>
  <c r="Y181"/>
  <c r="AC180"/>
  <c r="AA180"/>
  <c r="Y180"/>
  <c r="AC179"/>
  <c r="AA179"/>
  <c r="Y179"/>
  <c r="AC178"/>
  <c r="AA178"/>
  <c r="Y178"/>
  <c r="AC177"/>
  <c r="AA177"/>
  <c r="Y177"/>
  <c r="AC176"/>
  <c r="AA176"/>
  <c r="Y176"/>
  <c r="AC175"/>
  <c r="AA175"/>
  <c r="Y175"/>
  <c r="AC174"/>
  <c r="AA174"/>
  <c r="Y174"/>
  <c r="AC173"/>
  <c r="AA173"/>
  <c r="Y173"/>
  <c r="AC172"/>
  <c r="AA172"/>
  <c r="Y172"/>
  <c r="AC171"/>
  <c r="AA171"/>
  <c r="Y171"/>
  <c r="AC170"/>
  <c r="AA170"/>
  <c r="Y170"/>
  <c r="AC169"/>
  <c r="AA169"/>
  <c r="Y169"/>
  <c r="AC168"/>
  <c r="AA168"/>
  <c r="Y168"/>
  <c r="AC167"/>
  <c r="AA167"/>
  <c r="Y167"/>
  <c r="AC166"/>
  <c r="AA166"/>
  <c r="Y166"/>
  <c r="AC165"/>
  <c r="AA165"/>
  <c r="Y165"/>
  <c r="AC164"/>
  <c r="AA164"/>
  <c r="Y164"/>
  <c r="AC163"/>
  <c r="AA163"/>
  <c r="Y163"/>
  <c r="AC162"/>
  <c r="AA162"/>
  <c r="Y162"/>
  <c r="AC161"/>
  <c r="AA161"/>
  <c r="Y161"/>
  <c r="AC160"/>
  <c r="AA160"/>
  <c r="Y160"/>
  <c r="AC159"/>
  <c r="AA159"/>
  <c r="Y159"/>
  <c r="AC158"/>
  <c r="AA158"/>
  <c r="Y158"/>
  <c r="AC157"/>
  <c r="AA157"/>
  <c r="Y157"/>
  <c r="AC156"/>
  <c r="AA156"/>
  <c r="Y156"/>
  <c r="AC155"/>
  <c r="AA155"/>
  <c r="Y155"/>
  <c r="AC154"/>
  <c r="AA154"/>
  <c r="Y154"/>
  <c r="AC153"/>
  <c r="AA153"/>
  <c r="Y153"/>
  <c r="AC152"/>
  <c r="AA152"/>
  <c r="Y152"/>
  <c r="AC151"/>
  <c r="AA151"/>
  <c r="Y151"/>
  <c r="AC150"/>
  <c r="AA150"/>
  <c r="Y150"/>
  <c r="AC149"/>
  <c r="AA149"/>
  <c r="Y149"/>
  <c r="AC148"/>
  <c r="AA148"/>
  <c r="Y148"/>
  <c r="AC147"/>
  <c r="AA147"/>
  <c r="Y147"/>
  <c r="AC146"/>
  <c r="AA146"/>
  <c r="Y146"/>
  <c r="AC145"/>
  <c r="AA145"/>
  <c r="Y145"/>
  <c r="AC144"/>
  <c r="AA144"/>
  <c r="Y144"/>
  <c r="AC143"/>
  <c r="AA143"/>
  <c r="Y143"/>
  <c r="AC142"/>
  <c r="AA142"/>
  <c r="Y142"/>
  <c r="AC141"/>
  <c r="AA141"/>
  <c r="Y141"/>
  <c r="AC140"/>
  <c r="AA140"/>
  <c r="Y140"/>
  <c r="AC139"/>
  <c r="AA139"/>
  <c r="Y139"/>
  <c r="AC138"/>
  <c r="AA138"/>
  <c r="Y138"/>
  <c r="AC137"/>
  <c r="AA137"/>
  <c r="Y137"/>
  <c r="AC136"/>
  <c r="AA136"/>
  <c r="Y136"/>
  <c r="AC135"/>
  <c r="AA135"/>
  <c r="Y135"/>
  <c r="AC134"/>
  <c r="AA134"/>
  <c r="Y134"/>
  <c r="AC133"/>
  <c r="AA133"/>
  <c r="Y133"/>
  <c r="AC132"/>
  <c r="AA132"/>
  <c r="Y132"/>
  <c r="AC131"/>
  <c r="AA131"/>
  <c r="Y131"/>
  <c r="AC130"/>
  <c r="AA130"/>
  <c r="Y130"/>
  <c r="AC129"/>
  <c r="AA129"/>
  <c r="Y129"/>
  <c r="AC128"/>
  <c r="AA128"/>
  <c r="Y128"/>
  <c r="AC127"/>
  <c r="AA127"/>
  <c r="Y127"/>
  <c r="AC126"/>
  <c r="AA126"/>
  <c r="Y126"/>
  <c r="AC125"/>
  <c r="AA125"/>
  <c r="Y125"/>
  <c r="AC124"/>
  <c r="AA124"/>
  <c r="Y124"/>
  <c r="AC123"/>
  <c r="AA123"/>
  <c r="Y123"/>
  <c r="AC122"/>
  <c r="AA122"/>
  <c r="Y122"/>
  <c r="AC121"/>
  <c r="AA121"/>
  <c r="Y121"/>
  <c r="AC120"/>
  <c r="AA120"/>
  <c r="Y120"/>
  <c r="AC119"/>
  <c r="AA119"/>
  <c r="Y119"/>
  <c r="AC118"/>
  <c r="AA118"/>
  <c r="Y118"/>
  <c r="AC117"/>
  <c r="AA117"/>
  <c r="Y117"/>
  <c r="AC116"/>
  <c r="AA116"/>
  <c r="Y116"/>
  <c r="AC115"/>
  <c r="AA115"/>
  <c r="Y115"/>
  <c r="AC114"/>
  <c r="AA114"/>
  <c r="Y114"/>
  <c r="AC113"/>
  <c r="AA113"/>
  <c r="Y113"/>
  <c r="AC112"/>
  <c r="AA112"/>
  <c r="Y112"/>
  <c r="AC111"/>
  <c r="AA111"/>
  <c r="Y111"/>
  <c r="AC110"/>
  <c r="AA110"/>
  <c r="Y110"/>
  <c r="AC109"/>
  <c r="AA109"/>
  <c r="Y109"/>
  <c r="AC108"/>
  <c r="AA108"/>
  <c r="Y108"/>
  <c r="AC107"/>
  <c r="AA107"/>
  <c r="Y107"/>
  <c r="AC106"/>
  <c r="AA106"/>
  <c r="Y106"/>
  <c r="AC105"/>
  <c r="AA105"/>
  <c r="Y105"/>
  <c r="AC104"/>
  <c r="AA104"/>
  <c r="Y104"/>
  <c r="AC103"/>
  <c r="AA103"/>
  <c r="Y103"/>
  <c r="AC102"/>
  <c r="AA102"/>
  <c r="Y102"/>
  <c r="AC101"/>
  <c r="AA101"/>
  <c r="Y101"/>
  <c r="AC100"/>
  <c r="AA100"/>
  <c r="Y100"/>
  <c r="AC99"/>
  <c r="AA99"/>
  <c r="Y99"/>
  <c r="AC98"/>
  <c r="AA98"/>
  <c r="Y98"/>
  <c r="AC97"/>
  <c r="AA97"/>
  <c r="Y97"/>
  <c r="AC96"/>
  <c r="AA96"/>
  <c r="Y96"/>
  <c r="AC95"/>
  <c r="AA95"/>
  <c r="Y95"/>
  <c r="AC94"/>
  <c r="AA94"/>
  <c r="Y94"/>
  <c r="AC93"/>
  <c r="AA93"/>
  <c r="Y93"/>
  <c r="AC92"/>
  <c r="AA92"/>
  <c r="Y92"/>
  <c r="AC91"/>
  <c r="AA91"/>
  <c r="Y91"/>
  <c r="AC90"/>
  <c r="AA90"/>
  <c r="Y90"/>
  <c r="AC89"/>
  <c r="AA89"/>
  <c r="Y89"/>
  <c r="AC88"/>
  <c r="AA88"/>
  <c r="Y88"/>
  <c r="AC87"/>
  <c r="AA87"/>
  <c r="Y87"/>
  <c r="AC86"/>
  <c r="AA86"/>
  <c r="Y86"/>
  <c r="AC85"/>
  <c r="AA85"/>
  <c r="Y85"/>
  <c r="AC84"/>
  <c r="AA84"/>
  <c r="Y84"/>
  <c r="AC83"/>
  <c r="AA83"/>
  <c r="Y83"/>
  <c r="AC82"/>
  <c r="AA82"/>
  <c r="Y82"/>
  <c r="AC81"/>
  <c r="AA81"/>
  <c r="Y81"/>
  <c r="AC80"/>
  <c r="AA80"/>
  <c r="Y80"/>
  <c r="AC79"/>
  <c r="AA79"/>
  <c r="Y79"/>
  <c r="AC78"/>
  <c r="AA78"/>
  <c r="Y78"/>
  <c r="AC77"/>
  <c r="AA77"/>
  <c r="Y77"/>
  <c r="AC76"/>
  <c r="AA76"/>
  <c r="Y76"/>
  <c r="AC75"/>
  <c r="AA75"/>
  <c r="Y75"/>
  <c r="AC74"/>
  <c r="AA74"/>
  <c r="Y74"/>
  <c r="AC73"/>
  <c r="AA73"/>
  <c r="Y73"/>
  <c r="AC72"/>
  <c r="AA72"/>
  <c r="Y72"/>
  <c r="AC71"/>
  <c r="AA71"/>
  <c r="Y71"/>
  <c r="AC70"/>
  <c r="AA70"/>
  <c r="Y70"/>
  <c r="AC69"/>
  <c r="AA69"/>
  <c r="Y69"/>
  <c r="AC68"/>
  <c r="AA68"/>
  <c r="Y68"/>
  <c r="AC67"/>
  <c r="AA67"/>
  <c r="Y67"/>
  <c r="AC66"/>
  <c r="AA66"/>
  <c r="Y66"/>
  <c r="AC65"/>
  <c r="AA65"/>
  <c r="Y65"/>
  <c r="AC64"/>
  <c r="AA64"/>
  <c r="Y64"/>
  <c r="AC63"/>
  <c r="AA63"/>
  <c r="Y63"/>
  <c r="AC62"/>
  <c r="AA62"/>
  <c r="Y62"/>
  <c r="AC61"/>
  <c r="AA61"/>
  <c r="Y61"/>
  <c r="AC60"/>
  <c r="AA60"/>
  <c r="Y60"/>
  <c r="AC59"/>
  <c r="AA59"/>
  <c r="Y59"/>
  <c r="AC58"/>
  <c r="AA58"/>
  <c r="Y58"/>
  <c r="AC57"/>
  <c r="AA57"/>
  <c r="Y57"/>
  <c r="AC56"/>
  <c r="AA56"/>
  <c r="Y56"/>
  <c r="AC55"/>
  <c r="AA55"/>
  <c r="Y55"/>
  <c r="AC54"/>
  <c r="AA54"/>
  <c r="Y54"/>
  <c r="AC53"/>
  <c r="AA53"/>
  <c r="Y53"/>
  <c r="AC52"/>
  <c r="AA52"/>
  <c r="Y52"/>
  <c r="AC51"/>
  <c r="AA51"/>
  <c r="Y51"/>
  <c r="AC50"/>
  <c r="AA50"/>
  <c r="Y50"/>
  <c r="AC49"/>
  <c r="AA49"/>
  <c r="Y49"/>
  <c r="AC48"/>
  <c r="AA48"/>
  <c r="Y48"/>
  <c r="AC47"/>
  <c r="AA47"/>
  <c r="Y47"/>
  <c r="AC46"/>
  <c r="AA46"/>
  <c r="Y46"/>
  <c r="AC45"/>
  <c r="AA45"/>
  <c r="Y45"/>
  <c r="AC44"/>
  <c r="AA44"/>
  <c r="Y44"/>
  <c r="AC43"/>
  <c r="AA43"/>
  <c r="Y43"/>
  <c r="AC42"/>
  <c r="AA42"/>
  <c r="Y42"/>
  <c r="AC41"/>
  <c r="AA41"/>
  <c r="Y41"/>
  <c r="AC40"/>
  <c r="AA40"/>
  <c r="Y40"/>
  <c r="AC39"/>
  <c r="AA39"/>
  <c r="Y39"/>
  <c r="AC38"/>
  <c r="AA38"/>
  <c r="Y38"/>
  <c r="AC37"/>
  <c r="AA37"/>
  <c r="Y37"/>
  <c r="AC36"/>
  <c r="AA36"/>
  <c r="Y36"/>
  <c r="AC35"/>
  <c r="AA35"/>
  <c r="Y35"/>
  <c r="AC34"/>
  <c r="AA34"/>
  <c r="Y34"/>
  <c r="AC33"/>
  <c r="AA33"/>
  <c r="Y33"/>
  <c r="AC32"/>
  <c r="AA32"/>
  <c r="Y32"/>
  <c r="AC31"/>
  <c r="AA31"/>
  <c r="Y31"/>
  <c r="AC30"/>
  <c r="AA30"/>
  <c r="Y30"/>
  <c r="AC29"/>
  <c r="AA29"/>
  <c r="Y29"/>
  <c r="AC28"/>
  <c r="AA28"/>
  <c r="Y28"/>
  <c r="AC27"/>
  <c r="AA27"/>
  <c r="Y27"/>
  <c r="AC26"/>
  <c r="AA26"/>
  <c r="Y26"/>
  <c r="AC25"/>
  <c r="AA25"/>
  <c r="Y25"/>
  <c r="AC24"/>
  <c r="AA24"/>
  <c r="Y24"/>
  <c r="AC23"/>
  <c r="AA23"/>
  <c r="Y23"/>
  <c r="AC22"/>
  <c r="AA22"/>
  <c r="Y22"/>
  <c r="AC21"/>
  <c r="AA21"/>
  <c r="Y21"/>
  <c r="AC20"/>
  <c r="AA20"/>
  <c r="Y20"/>
  <c r="AC19"/>
  <c r="AA19"/>
  <c r="Y19"/>
  <c r="AC18"/>
  <c r="AA18"/>
  <c r="Y18"/>
  <c r="AC17"/>
  <c r="AA17"/>
  <c r="Y17"/>
  <c r="AC16"/>
  <c r="AA16"/>
  <c r="Y16"/>
  <c r="AC15"/>
  <c r="AA15"/>
  <c r="Y15"/>
  <c r="AC14"/>
  <c r="AA14"/>
  <c r="Y14"/>
  <c r="AC13"/>
  <c r="AA13"/>
  <c r="Y13"/>
  <c r="AC12"/>
  <c r="AA12"/>
  <c r="Y12"/>
  <c r="AC11"/>
  <c r="AA11"/>
  <c r="Y11"/>
  <c r="AC10"/>
  <c r="AA10"/>
  <c r="Y10"/>
  <c r="AC9"/>
  <c r="AA9"/>
  <c r="Y9"/>
  <c r="AC8"/>
  <c r="AA8"/>
  <c r="Y8"/>
  <c r="AC7"/>
  <c r="AA7"/>
  <c r="Y7"/>
  <c r="AC6"/>
  <c r="AA6"/>
  <c r="Y6"/>
  <c r="AC5"/>
  <c r="AA5"/>
  <c r="Y5"/>
  <c r="X179"/>
  <c r="X178"/>
  <c r="AH3"/>
  <c r="AG185"/>
  <c r="AH184"/>
  <c r="AG183"/>
  <c r="AH182"/>
  <c r="AG181"/>
  <c r="AH180"/>
  <c r="AG179"/>
  <c r="AH178"/>
  <c r="AG177"/>
  <c r="AH176"/>
  <c r="AG175"/>
  <c r="AH174"/>
  <c r="AG173"/>
  <c r="AH172"/>
  <c r="AG171"/>
  <c r="AH170"/>
  <c r="AG169"/>
  <c r="AH168"/>
  <c r="AG167"/>
  <c r="AH166"/>
  <c r="AG165"/>
  <c r="AH164"/>
  <c r="AG163"/>
  <c r="AH162"/>
  <c r="AG161"/>
  <c r="AH160"/>
  <c r="AG159"/>
  <c r="AH158"/>
  <c r="AG157"/>
  <c r="AH156"/>
  <c r="AG155"/>
  <c r="AH154"/>
  <c r="AG153"/>
  <c r="AH152"/>
  <c r="AG151"/>
  <c r="AH150"/>
  <c r="AG149"/>
  <c r="AH148"/>
  <c r="AG147"/>
  <c r="AH146"/>
  <c r="AG145"/>
  <c r="AH144"/>
  <c r="AG143"/>
  <c r="AH142"/>
  <c r="AG141"/>
  <c r="AH140"/>
  <c r="AG139"/>
  <c r="AH138"/>
  <c r="AG137"/>
  <c r="AH136"/>
  <c r="AG135"/>
  <c r="AH134"/>
  <c r="AG133"/>
  <c r="AH132"/>
  <c r="AG131"/>
  <c r="AH130"/>
  <c r="AG129"/>
  <c r="AH128"/>
  <c r="AG127"/>
  <c r="AH126"/>
  <c r="AG125"/>
  <c r="AH124"/>
  <c r="AG123"/>
  <c r="AH122"/>
  <c r="AG121"/>
  <c r="AH120"/>
  <c r="AG119"/>
  <c r="AH118"/>
  <c r="AG117"/>
  <c r="AH116"/>
  <c r="AG115"/>
  <c r="AH114"/>
  <c r="AG113"/>
  <c r="AH112"/>
  <c r="AG111"/>
  <c r="AH110"/>
  <c r="AG109"/>
  <c r="AH108"/>
  <c r="AG107"/>
  <c r="AH106"/>
  <c r="AG105"/>
  <c r="AH104"/>
  <c r="AG103"/>
  <c r="AH102"/>
  <c r="AG101"/>
  <c r="AH100"/>
  <c r="AG99"/>
  <c r="AH98"/>
  <c r="AG97"/>
  <c r="AH96"/>
  <c r="AG95"/>
  <c r="AH94"/>
  <c r="AG93"/>
  <c r="AH92"/>
  <c r="AG91"/>
  <c r="AH90"/>
  <c r="AG89"/>
  <c r="AH88"/>
  <c r="AG87"/>
  <c r="AH86"/>
  <c r="AG85"/>
  <c r="AH84"/>
  <c r="AG83"/>
  <c r="AH82"/>
  <c r="AG81"/>
  <c r="AH80"/>
  <c r="AG79"/>
  <c r="AH78"/>
  <c r="AG77"/>
  <c r="AH76"/>
  <c r="AG75"/>
  <c r="AH74"/>
  <c r="AG73"/>
  <c r="AH72"/>
  <c r="AG71"/>
  <c r="AH70"/>
  <c r="AG69"/>
  <c r="AH68"/>
  <c r="AG67"/>
  <c r="AH66"/>
  <c r="AG65"/>
  <c r="AH64"/>
  <c r="AG63"/>
  <c r="AH62"/>
  <c r="AG61"/>
  <c r="AH60"/>
  <c r="AG59"/>
  <c r="AH58"/>
  <c r="AG57"/>
  <c r="AH56"/>
  <c r="AG55"/>
  <c r="AH54"/>
  <c r="AG53"/>
  <c r="AH52"/>
  <c r="AG51"/>
  <c r="AH50"/>
  <c r="AG49"/>
  <c r="AH48"/>
  <c r="AG47"/>
  <c r="AH46"/>
  <c r="AG45"/>
  <c r="AH44"/>
  <c r="AG43"/>
  <c r="AH42"/>
  <c r="AG41"/>
  <c r="AH40"/>
  <c r="AG39"/>
  <c r="AH38"/>
  <c r="AG37"/>
  <c r="AH36"/>
  <c r="AG35"/>
  <c r="AH34"/>
  <c r="AG33"/>
  <c r="AH32"/>
  <c r="AG31"/>
  <c r="AH30"/>
  <c r="AG29"/>
  <c r="AH28"/>
  <c r="AG27"/>
  <c r="AH26"/>
  <c r="AG25"/>
  <c r="AH24"/>
  <c r="AG23"/>
  <c r="AH22"/>
  <c r="AG21"/>
  <c r="AH20"/>
  <c r="AG19"/>
  <c r="AH18"/>
  <c r="AG17"/>
  <c r="AH16"/>
  <c r="AG15"/>
  <c r="AH14"/>
  <c r="AG13"/>
  <c r="AH12"/>
  <c r="AG11"/>
  <c r="AH10"/>
  <c r="AG9"/>
  <c r="AH8"/>
  <c r="AG7"/>
  <c r="AH6"/>
  <c r="AG5"/>
  <c r="AH4"/>
  <c r="AI182"/>
  <c r="AG3"/>
  <c r="AH185"/>
  <c r="AG184"/>
  <c r="AH183"/>
  <c r="AG182"/>
  <c r="AH181"/>
  <c r="AG180"/>
  <c r="AH179"/>
  <c r="AG178"/>
  <c r="AH177"/>
  <c r="AG176"/>
  <c r="AH175"/>
  <c r="AG174"/>
  <c r="AH173"/>
  <c r="AG172"/>
  <c r="AH171"/>
  <c r="AG170"/>
  <c r="AH169"/>
  <c r="AG168"/>
  <c r="AH167"/>
  <c r="AG166"/>
  <c r="AH165"/>
  <c r="AG164"/>
  <c r="AH163"/>
  <c r="AG162"/>
  <c r="AH161"/>
  <c r="AG160"/>
  <c r="AH159"/>
  <c r="AG158"/>
  <c r="AH157"/>
  <c r="AG156"/>
  <c r="AH155"/>
  <c r="AG154"/>
  <c r="AH153"/>
  <c r="AG152"/>
  <c r="AH151"/>
  <c r="AG150"/>
  <c r="AH149"/>
  <c r="AG148"/>
  <c r="AH147"/>
  <c r="AG146"/>
  <c r="AH145"/>
  <c r="AG144"/>
  <c r="AH143"/>
  <c r="AG142"/>
  <c r="AH141"/>
  <c r="AG140"/>
  <c r="AH139"/>
  <c r="AG138"/>
  <c r="AH137"/>
  <c r="AG136"/>
  <c r="AH135"/>
  <c r="AG134"/>
  <c r="AH133"/>
  <c r="AG132"/>
  <c r="AH131"/>
  <c r="AG130"/>
  <c r="AH129"/>
  <c r="AG128"/>
  <c r="AH127"/>
  <c r="AG126"/>
  <c r="AH125"/>
  <c r="AG124"/>
  <c r="AH123"/>
  <c r="AG122"/>
  <c r="AH121"/>
  <c r="AG120"/>
  <c r="AH119"/>
  <c r="AG118"/>
  <c r="AH117"/>
  <c r="AG116"/>
  <c r="AH115"/>
  <c r="AG114"/>
  <c r="AH113"/>
  <c r="AG112"/>
  <c r="AH111"/>
  <c r="AG110"/>
  <c r="AH109"/>
  <c r="AG108"/>
  <c r="AH107"/>
  <c r="AG106"/>
  <c r="AH105"/>
  <c r="AG104"/>
  <c r="AH103"/>
  <c r="AG102"/>
  <c r="AH101"/>
  <c r="AG100"/>
  <c r="AH99"/>
  <c r="AG98"/>
  <c r="AH97"/>
  <c r="AG96"/>
  <c r="AH95"/>
  <c r="AG94"/>
  <c r="AH93"/>
  <c r="AG92"/>
  <c r="AH91"/>
  <c r="AG90"/>
  <c r="AH89"/>
  <c r="AG88"/>
  <c r="AH87"/>
  <c r="AG86"/>
  <c r="AH85"/>
  <c r="AG84"/>
  <c r="AH83"/>
  <c r="AG82"/>
  <c r="AH81"/>
  <c r="AG80"/>
  <c r="AH79"/>
  <c r="AG78"/>
  <c r="AH77"/>
  <c r="AG76"/>
  <c r="AH75"/>
  <c r="AG74"/>
  <c r="AH73"/>
  <c r="AG72"/>
  <c r="AH71"/>
  <c r="AG70"/>
  <c r="AH69"/>
  <c r="AG68"/>
  <c r="AH67"/>
  <c r="AG66"/>
  <c r="AH65"/>
  <c r="AG64"/>
  <c r="AH63"/>
  <c r="AG62"/>
  <c r="AH61"/>
  <c r="AG60"/>
  <c r="AH59"/>
  <c r="AG58"/>
  <c r="AH57"/>
  <c r="AG56"/>
  <c r="AH55"/>
  <c r="AG54"/>
  <c r="AH53"/>
  <c r="AG52"/>
  <c r="AH51"/>
  <c r="AG50"/>
  <c r="AH49"/>
  <c r="AG48"/>
  <c r="AH47"/>
  <c r="AG46"/>
  <c r="AH45"/>
  <c r="AG44"/>
  <c r="AH43"/>
  <c r="AG42"/>
  <c r="AH41"/>
  <c r="AG40"/>
  <c r="AH39"/>
  <c r="AG38"/>
  <c r="AH37"/>
  <c r="AG36"/>
  <c r="AH35"/>
  <c r="AG34"/>
  <c r="AH33"/>
  <c r="AG32"/>
  <c r="AH31"/>
  <c r="AG30"/>
  <c r="AH29"/>
  <c r="AG28"/>
  <c r="AH27"/>
  <c r="AG26"/>
  <c r="AH25"/>
  <c r="AG24"/>
  <c r="AH23"/>
  <c r="AG22"/>
  <c r="AH21"/>
  <c r="AG20"/>
  <c r="AH19"/>
  <c r="AG18"/>
  <c r="AH17"/>
  <c r="AG16"/>
  <c r="AH15"/>
  <c r="AG14"/>
  <c r="AH13"/>
  <c r="AG12"/>
  <c r="AH11"/>
  <c r="AG10"/>
  <c r="AH9"/>
  <c r="AG8"/>
  <c r="AH7"/>
  <c r="AG6"/>
  <c r="AH5"/>
  <c r="AG4"/>
  <c r="P149"/>
  <c r="P184"/>
  <c r="P176"/>
  <c r="P166"/>
  <c r="P165"/>
  <c r="P159"/>
  <c r="P156"/>
  <c r="P155"/>
  <c r="P152"/>
  <c r="P146"/>
  <c r="P143"/>
  <c r="P141"/>
  <c r="P135"/>
  <c r="P133"/>
  <c r="P129"/>
  <c r="P125"/>
  <c r="P123"/>
  <c r="P117"/>
  <c r="P113"/>
  <c r="P109"/>
  <c r="P104"/>
  <c r="P102"/>
  <c r="P100"/>
  <c r="P98"/>
  <c r="P94"/>
  <c r="P91"/>
  <c r="P80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O185"/>
  <c r="O183"/>
  <c r="O182"/>
  <c r="O180"/>
  <c r="AE60"/>
  <c r="AF59"/>
  <c r="AD59"/>
  <c r="AE58"/>
  <c r="AF57"/>
  <c r="AD57"/>
  <c r="AE56"/>
  <c r="AF55"/>
  <c r="AD55"/>
  <c r="AE54"/>
  <c r="AF53"/>
  <c r="AD53"/>
  <c r="AE52"/>
  <c r="AF51"/>
  <c r="AD51"/>
  <c r="AE50"/>
  <c r="AF49"/>
  <c r="AD49"/>
  <c r="AE48"/>
  <c r="AF47"/>
  <c r="AD47"/>
  <c r="AE46"/>
  <c r="AF45"/>
  <c r="AD45"/>
  <c r="AE44"/>
  <c r="AF43"/>
  <c r="AD43"/>
  <c r="AE42"/>
  <c r="AF41"/>
  <c r="AD41"/>
  <c r="AE40"/>
  <c r="AF39"/>
  <c r="AD39"/>
  <c r="AE38"/>
  <c r="AF37"/>
  <c r="AD37"/>
  <c r="AE36"/>
  <c r="AF35"/>
  <c r="AD35"/>
  <c r="AE34"/>
  <c r="AF33"/>
  <c r="AD33"/>
  <c r="AE32"/>
  <c r="AF31"/>
  <c r="AD31"/>
  <c r="AE30"/>
  <c r="AF29"/>
  <c r="AD29"/>
  <c r="AE28"/>
  <c r="AF27"/>
  <c r="AD27"/>
  <c r="AE26"/>
  <c r="AF25"/>
  <c r="AD25"/>
  <c r="AE24"/>
  <c r="AF23"/>
  <c r="AD23"/>
  <c r="AE22"/>
  <c r="AF21"/>
  <c r="AD21"/>
  <c r="AE20"/>
  <c r="AF19"/>
  <c r="AD19"/>
  <c r="AE18"/>
  <c r="AF17"/>
  <c r="AD17"/>
  <c r="AE16"/>
  <c r="AF15"/>
  <c r="AD15"/>
  <c r="AE14"/>
  <c r="AF13"/>
  <c r="AD13"/>
  <c r="AE12"/>
  <c r="AF11"/>
  <c r="AD11"/>
  <c r="AE10"/>
  <c r="AF9"/>
  <c r="AD9"/>
  <c r="AE8"/>
  <c r="AF7"/>
  <c r="AD7"/>
  <c r="AE6"/>
  <c r="AF5"/>
  <c r="AD5"/>
  <c r="AE4"/>
  <c r="T17"/>
  <c r="R141"/>
  <c r="T152"/>
  <c r="T12"/>
  <c r="T13"/>
  <c r="T19"/>
  <c r="T33"/>
  <c r="T75"/>
  <c r="T79"/>
  <c r="T162"/>
  <c r="T160"/>
  <c r="T156"/>
  <c r="T145"/>
  <c r="T149"/>
  <c r="T4"/>
  <c r="T6"/>
  <c r="T9"/>
  <c r="T21"/>
  <c r="T27"/>
  <c r="T35"/>
  <c r="T47"/>
  <c r="T49"/>
  <c r="T56"/>
  <c r="T57"/>
  <c r="T59"/>
  <c r="T61"/>
  <c r="T65"/>
  <c r="T67"/>
  <c r="T82"/>
  <c r="T83"/>
  <c r="T84"/>
  <c r="T85"/>
  <c r="T89"/>
  <c r="T91"/>
  <c r="T93"/>
  <c r="T105"/>
  <c r="T111"/>
  <c r="T113"/>
  <c r="T115"/>
  <c r="T117"/>
  <c r="T119"/>
  <c r="T121"/>
  <c r="T123"/>
  <c r="T125"/>
  <c r="T127"/>
  <c r="T129"/>
  <c r="T131"/>
  <c r="T133"/>
  <c r="T135"/>
  <c r="T137"/>
  <c r="T141"/>
  <c r="T143"/>
  <c r="T171"/>
  <c r="T165"/>
  <c r="T154"/>
  <c r="T168"/>
  <c r="T181"/>
  <c r="R3"/>
  <c r="R184"/>
  <c r="R182"/>
  <c r="R178"/>
  <c r="R176"/>
  <c r="Q185"/>
  <c r="Q181"/>
  <c r="I3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C173"/>
  <c r="B180"/>
  <c r="AD177"/>
  <c r="P54"/>
  <c r="P58"/>
  <c r="P62"/>
  <c r="P66"/>
  <c r="P70"/>
  <c r="P74"/>
  <c r="P78"/>
  <c r="P86"/>
  <c r="P92"/>
  <c r="P122"/>
  <c r="P157"/>
  <c r="P161"/>
  <c r="P164"/>
  <c r="P168"/>
  <c r="AB190" l="1"/>
  <c r="I190"/>
  <c r="U190"/>
  <c r="B190"/>
  <c r="AI190"/>
  <c r="V190"/>
  <c r="Z190"/>
  <c r="O190"/>
  <c r="AH190"/>
  <c r="G190"/>
  <c r="H190"/>
  <c r="K190"/>
  <c r="D190"/>
  <c r="AC190"/>
  <c r="Y190"/>
  <c r="C190"/>
  <c r="AF190"/>
  <c r="S190"/>
  <c r="N190"/>
  <c r="R190"/>
  <c r="AG190"/>
  <c r="X190"/>
  <c r="J190"/>
  <c r="F190"/>
  <c r="E190"/>
  <c r="M190"/>
  <c r="AA190"/>
  <c r="AD190"/>
  <c r="AE190"/>
  <c r="Q190"/>
  <c r="L190"/>
  <c r="T180"/>
  <c r="T120"/>
  <c r="T92"/>
  <c r="T14"/>
  <c r="P171"/>
  <c r="P116"/>
  <c r="P139"/>
  <c r="P134"/>
  <c r="P72"/>
  <c r="P88"/>
  <c r="P96"/>
  <c r="P131"/>
  <c r="P140"/>
  <c r="P148"/>
  <c r="P162"/>
  <c r="P169"/>
  <c r="P172"/>
  <c r="P174"/>
  <c r="P27"/>
  <c r="P55"/>
  <c r="P57"/>
  <c r="P81"/>
  <c r="P84"/>
  <c r="P87"/>
  <c r="P103"/>
  <c r="P121"/>
  <c r="P153"/>
  <c r="P142"/>
  <c r="P145"/>
  <c r="P130"/>
  <c r="P90"/>
  <c r="P118"/>
  <c r="P82"/>
  <c r="P64"/>
  <c r="P89"/>
  <c r="P107"/>
  <c r="P111"/>
  <c r="P115"/>
  <c r="P120"/>
  <c r="P137"/>
  <c r="P150"/>
  <c r="P154"/>
  <c r="P160"/>
  <c r="P167"/>
  <c r="P170"/>
  <c r="P173"/>
  <c r="P178"/>
  <c r="P181"/>
  <c r="P183"/>
  <c r="P35"/>
  <c r="P99"/>
  <c r="T63"/>
  <c r="T51"/>
  <c r="T41"/>
  <c r="T37"/>
  <c r="T25"/>
  <c r="T172"/>
  <c r="T108"/>
  <c r="T71"/>
  <c r="P56"/>
  <c r="P59"/>
  <c r="P71"/>
  <c r="P83"/>
  <c r="P85"/>
  <c r="P108"/>
  <c r="T169"/>
  <c r="T142"/>
  <c r="T132"/>
  <c r="T128"/>
  <c r="T122"/>
  <c r="T112"/>
  <c r="T42"/>
  <c r="T155"/>
  <c r="T31"/>
  <c r="T109"/>
  <c r="T99"/>
  <c r="T146"/>
  <c r="T139"/>
  <c r="T73"/>
  <c r="T103"/>
  <c r="T87"/>
  <c r="T81"/>
  <c r="T69"/>
  <c r="T55"/>
  <c r="T53"/>
  <c r="T45"/>
  <c r="T43"/>
  <c r="T39"/>
  <c r="T29"/>
  <c r="T23"/>
  <c r="T18"/>
  <c r="T11"/>
  <c r="T3"/>
  <c r="T15"/>
  <c r="T101"/>
  <c r="T97"/>
  <c r="T107"/>
  <c r="T77"/>
  <c r="P136"/>
  <c r="T179"/>
  <c r="T177"/>
  <c r="T159"/>
  <c r="T163"/>
  <c r="T136"/>
  <c r="T124"/>
  <c r="T114"/>
  <c r="T104"/>
  <c r="T86"/>
  <c r="T68"/>
  <c r="T66"/>
  <c r="T62"/>
  <c r="T60"/>
  <c r="T58"/>
  <c r="T54"/>
  <c r="T46"/>
  <c r="T36"/>
  <c r="T26"/>
  <c r="T24"/>
  <c r="T22"/>
  <c r="T161"/>
  <c r="T157"/>
  <c r="T164"/>
  <c r="T95"/>
  <c r="T16"/>
  <c r="T140"/>
  <c r="T106"/>
  <c r="T100"/>
  <c r="T96"/>
  <c r="T76"/>
  <c r="T74"/>
  <c r="T7"/>
  <c r="T148"/>
  <c r="T158"/>
  <c r="P127"/>
  <c r="P177"/>
  <c r="T167"/>
  <c r="T144"/>
  <c r="T138"/>
  <c r="T134"/>
  <c r="T130"/>
  <c r="T126"/>
  <c r="T118"/>
  <c r="T116"/>
  <c r="T110"/>
  <c r="T102"/>
  <c r="T90"/>
  <c r="T88"/>
  <c r="T80"/>
  <c r="T64"/>
  <c r="T52"/>
  <c r="T48"/>
  <c r="T44"/>
  <c r="T40"/>
  <c r="T34"/>
  <c r="T28"/>
  <c r="T10"/>
  <c r="T173"/>
  <c r="P182"/>
  <c r="P185"/>
  <c r="P180"/>
  <c r="P3"/>
  <c r="T98"/>
  <c r="T94"/>
  <c r="T78"/>
  <c r="T72"/>
  <c r="T70"/>
  <c r="T32"/>
  <c r="T30"/>
  <c r="T185"/>
  <c r="T175"/>
  <c r="T166"/>
  <c r="T170"/>
  <c r="T176"/>
  <c r="T184"/>
  <c r="T183"/>
  <c r="T174"/>
  <c r="T182"/>
  <c r="T153"/>
  <c r="T50"/>
  <c r="T38"/>
  <c r="T20"/>
  <c r="T8"/>
  <c r="T5"/>
  <c r="T178"/>
  <c r="P190" l="1"/>
  <c r="T190"/>
  <c r="B203" l="1"/>
  <c r="D203" l="1"/>
</calcChain>
</file>

<file path=xl/comments1.xml><?xml version="1.0" encoding="utf-8"?>
<comments xmlns="http://schemas.openxmlformats.org/spreadsheetml/2006/main">
  <authors>
    <author>wb231411</author>
  </authors>
  <commentList>
    <comment ref="I104" authorId="0">
      <text>
        <r>
          <rPr>
            <b/>
            <sz val="9"/>
            <color indexed="81"/>
            <rFont val="Tahoma"/>
            <family val="2"/>
          </rPr>
          <t>wb231411:</t>
        </r>
        <r>
          <rPr>
            <sz val="9"/>
            <color indexed="81"/>
            <rFont val="Tahoma"/>
            <family val="2"/>
          </rPr>
          <t xml:space="preserve">
became a practice country - count below includes #value! signs</t>
        </r>
      </text>
    </comment>
  </commentList>
</comments>
</file>

<file path=xl/sharedStrings.xml><?xml version="1.0" encoding="utf-8"?>
<sst xmlns="http://schemas.openxmlformats.org/spreadsheetml/2006/main" count="839" uniqueCount="231">
  <si>
    <t>No practice</t>
  </si>
  <si>
    <t>no practice</t>
  </si>
  <si>
    <t xml:space="preserve">Total </t>
  </si>
  <si>
    <t>Countries with Change in GNI data for DB10 due to corrections by DEC</t>
  </si>
  <si>
    <t>Страна</t>
  </si>
  <si>
    <t>Афганистан</t>
  </si>
  <si>
    <t>Албания</t>
  </si>
  <si>
    <t>Алжир</t>
  </si>
  <si>
    <t>Ангола</t>
  </si>
  <si>
    <t>Антигуа и Барбуда</t>
  </si>
  <si>
    <t>Аргентина</t>
  </si>
  <si>
    <t>Армения</t>
  </si>
  <si>
    <t>Австралия</t>
  </si>
  <si>
    <t>Австрия</t>
  </si>
  <si>
    <t>Азербайджан</t>
  </si>
  <si>
    <t>Багамские Острова</t>
  </si>
  <si>
    <t>Бахрейн</t>
  </si>
  <si>
    <t>Бангладеш</t>
  </si>
  <si>
    <t>Беларусь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</si>
  <si>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</si>
  <si>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</si>
  <si>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</si>
  <si>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</si>
  <si>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</si>
  <si>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</si>
  <si>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</si>
  <si>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</si>
  <si>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Бруней-Даруссалам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</si>
  <si>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</si>
  <si>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</si>
  <si>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</si>
  <si>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</si>
  <si>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</si>
  <si>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</si>
  <si>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Кабо-Верде</t>
  </si>
  <si>
    <t>Центральноафриканская Республика</t>
  </si>
  <si>
    <t>Чад</t>
  </si>
  <si>
    <t>Чили</t>
  </si>
  <si>
    <t>Китай</t>
  </si>
  <si>
    <t>Колумбия</t>
  </si>
  <si>
    <t>Коморские острова</t>
  </si>
  <si>
    <t>Демократическая Республика Конго</t>
  </si>
  <si>
    <t>Республика Конго</t>
  </si>
  <si>
    <t>Коста-Рика</t>
  </si>
  <si>
    <t>Кот-д'Ивуар</t>
  </si>
  <si>
    <t>Хорватия</t>
  </si>
  <si>
    <t>Кипр</t>
  </si>
  <si>
    <t>Чешская Республика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</si>
  <si>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</si>
  <si>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</si>
  <si>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</si>
  <si>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</si>
  <si>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</si>
  <si>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</si>
  <si>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Эль-Сальвадор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</si>
  <si>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</si>
  <si>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</si>
  <si>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</si>
  <si>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</si>
  <si>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</si>
  <si>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</si>
  <si>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</si>
  <si>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</si>
  <si>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</si>
  <si>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</si>
  <si>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</si>
  <si>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</si>
  <si>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</si>
  <si>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</si>
  <si>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Гватемала</t>
  </si>
  <si>
    <t>Гвинея</t>
  </si>
  <si>
    <t>Гвинея-Биссау</t>
  </si>
  <si>
    <t>Гайана</t>
  </si>
  <si>
    <t>Гаити</t>
  </si>
  <si>
    <t>Гондурас</t>
  </si>
  <si>
    <t>Гонконг</t>
  </si>
  <si>
    <t>Венгрия</t>
  </si>
  <si>
    <t>Исландия</t>
  </si>
  <si>
    <t>Индия</t>
  </si>
  <si>
    <t>Индонезия</t>
  </si>
  <si>
    <t>Иран (Исламская Республика)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</si>
  <si>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</si>
  <si>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</si>
  <si>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</si>
  <si>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</si>
  <si>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</si>
  <si>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</si>
  <si>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</si>
  <si>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</si>
  <si>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</si>
  <si>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</si>
  <si>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Республика Корея</t>
  </si>
  <si>
    <t>Косово</t>
  </si>
  <si>
    <t>Кувейт</t>
  </si>
  <si>
    <t>Кыргызская Республика</t>
  </si>
  <si>
    <t>Лаосская НДР</t>
  </si>
  <si>
    <t>Латвия</t>
  </si>
  <si>
    <t>Ливан</t>
  </si>
  <si>
    <t>Лесото</t>
  </si>
  <si>
    <t>Либерия</t>
  </si>
  <si>
    <t>Литва</t>
  </si>
  <si>
    <t>Люксембург</t>
  </si>
  <si>
    <t>Македония, БРЮ</t>
  </si>
  <si>
    <t>Мадагаскар</t>
  </si>
  <si>
    <t>Малави</t>
  </si>
  <si>
    <t>Малайзия</t>
  </si>
  <si>
    <t>Мальдивы</t>
  </si>
  <si>
    <t>Мали</t>
  </si>
  <si>
    <t>Маршалловы Острова</t>
  </si>
  <si>
    <t>Мавритания</t>
  </si>
  <si>
    <t>Маврикий</t>
  </si>
  <si>
    <t>Мексика</t>
  </si>
  <si>
    <t>Микронезия (Федеративные Штаты)</t>
  </si>
  <si>
    <t>Молдова</t>
  </si>
  <si>
    <t>Монголия</t>
  </si>
  <si>
    <t>Черногория</t>
  </si>
  <si>
    <t>Марокко</t>
  </si>
  <si>
    <t>Мозамбик</t>
  </si>
  <si>
    <t>Намибия</t>
  </si>
  <si>
    <t>Непал</t>
  </si>
  <si>
    <t>Нидерланды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</si>
  <si>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</si>
  <si>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</si>
  <si>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</si>
  <si>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</si>
  <si>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</si>
  <si>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</si>
  <si>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</si>
  <si>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</si>
  <si>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</si>
  <si>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 Новая Гвинея</t>
  </si>
  <si>
    <t>Парагвай</t>
  </si>
  <si>
    <t>Перу</t>
  </si>
  <si>
    <t>Филиппины</t>
  </si>
  <si>
    <t>Польша</t>
  </si>
  <si>
    <t>Португалия</t>
  </si>
  <si>
    <t>Пуэрто Рико</t>
  </si>
  <si>
    <t>Катар</t>
  </si>
  <si>
    <t>Румыния</t>
  </si>
  <si>
    <t>Российская Федерация</t>
  </si>
  <si>
    <t>Руанда</t>
  </si>
  <si>
    <t>Самоа</t>
  </si>
  <si>
    <t>Сан-Томе и Принсипи</t>
  </si>
  <si>
    <t>Саудовская Аравия</t>
  </si>
  <si>
    <t>Сенегал</t>
  </si>
  <si>
    <t>Сербия</t>
  </si>
  <si>
    <t>Сейшельские Острова</t>
  </si>
  <si>
    <t>Сьерра-Леоне</t>
  </si>
  <si>
    <t>Сингапур</t>
  </si>
  <si>
    <t>Словакия</t>
  </si>
  <si>
    <t>Словения</t>
  </si>
  <si>
    <t>Соломоновы Острова</t>
  </si>
  <si>
    <t>Южная Африка</t>
  </si>
  <si>
    <t>Испания</t>
  </si>
  <si>
    <t>Шри-Ланка</t>
  </si>
  <si>
    <t>Сент-Киттс и Невис</t>
  </si>
  <si>
    <t>Санта 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</si>
  <si>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</si>
  <si>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</si>
  <si>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</si>
  <si>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</si>
  <si>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</si>
  <si>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</si>
  <si>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Сирийская Арабская Республика</t>
  </si>
  <si>
    <t>Тайвань, Китай</t>
  </si>
  <si>
    <t>Таджикистан</t>
  </si>
  <si>
    <t>Танзания</t>
  </si>
  <si>
    <t>Таиланд</t>
  </si>
  <si>
    <t>Тимор Лесте (Восточный Тимор)</t>
  </si>
  <si>
    <t>Того</t>
  </si>
  <si>
    <t>Тонга</t>
  </si>
  <si>
    <t>Тринидад-и-Тобаго</t>
  </si>
  <si>
    <t>Тунис</t>
  </si>
  <si>
    <t>Турция</t>
  </si>
  <si>
    <t>Уганда</t>
  </si>
  <si>
    <t>Украина</t>
  </si>
  <si>
    <t>Объединенные Арабские Эмираты</t>
  </si>
  <si>
    <t>Соединенное Королевство</t>
  </si>
  <si>
    <t>Соединенные Штаты Америки</t>
  </si>
  <si>
    <t>Уругвай</t>
  </si>
  <si>
    <t>Узбекистан</t>
  </si>
  <si>
    <t>Вануату</t>
  </si>
  <si>
    <t>Венесуэла (Боливарианская Республика)</t>
  </si>
  <si>
    <t>Вьетнам</t>
  </si>
  <si>
    <t>Западный берег р. Иордан и Сектор Газа</t>
  </si>
  <si>
    <t>Йемен</t>
  </si>
  <si>
    <t>Замбия</t>
  </si>
  <si>
    <t>Зимбабве</t>
  </si>
  <si>
    <t xml:space="preserve">Регистрация предприятий </t>
  </si>
  <si>
    <t>Получение разрешений на строительство</t>
  </si>
  <si>
    <t xml:space="preserve">Регистрация собственности </t>
  </si>
  <si>
    <t xml:space="preserve">Защита инвесторов </t>
  </si>
  <si>
    <t>Налогообложение</t>
  </si>
  <si>
    <t>Международная торговля</t>
  </si>
  <si>
    <t xml:space="preserve">Обеспечение исполнения контрактов </t>
  </si>
  <si>
    <t xml:space="preserve">Ликвидация предприятий </t>
  </si>
  <si>
    <t>Процедуры (количество)</t>
  </si>
  <si>
    <t>Срок (дни)</t>
  </si>
  <si>
    <t>Стоимость (% от дохода на душу населения)</t>
  </si>
  <si>
    <t>Минимальный уставной капитал (% от дохода на душу населения)</t>
  </si>
  <si>
    <t>Стоимость (% от стоимости собственности)</t>
  </si>
  <si>
    <t>Индекс кредитной информации</t>
  </si>
  <si>
    <t>Количество человек, находящихся на учете в частных бюро (% взрослого населения)</t>
  </si>
  <si>
    <t>Количество человек, находящихся на учете в государственном реестре (% взрослого населения)</t>
  </si>
  <si>
    <t>Индекс юридических прав</t>
  </si>
  <si>
    <t>Cумма Получение кредитов</t>
  </si>
  <si>
    <t>Индекс открытости</t>
  </si>
  <si>
    <t>Индекс ответственности директора</t>
  </si>
  <si>
    <t>Индекс возможности подачи иска акционерами</t>
  </si>
  <si>
    <t>Индекс защиты интересов инвесторов</t>
  </si>
  <si>
    <t>Выплаты (количество)</t>
  </si>
  <si>
    <t>Время (часы)</t>
  </si>
  <si>
    <t>Общая налоговая ставка (% прибыли)</t>
  </si>
  <si>
    <t>Документы для экспорта (количество)</t>
  </si>
  <si>
    <t>Время на экспорт (в днях)</t>
  </si>
  <si>
    <t>Стоимость экспорта (US$ за контейнер)</t>
  </si>
  <si>
    <t>Документы на импорт (количество)</t>
  </si>
  <si>
    <t>Время на импорт (в днях)</t>
  </si>
  <si>
    <t>Стоимость импорта (US$ за контейнер)</t>
  </si>
  <si>
    <t>Стоимость (% от суммы долга)</t>
  </si>
  <si>
    <t>Время (в годах)</t>
  </si>
  <si>
    <t>Коэффициент взыскания (центы на доллар)</t>
  </si>
  <si>
    <t>Изменения, выделенные оранжевым цветом, отражают изменения, внесенные в связи с корректировкой ВНП на душу населения, предоставленных внешними источниками. Такие изменения не включены в общий процент изменений.</t>
  </si>
  <si>
    <t>Общее количество исправлений, внесенных в данные</t>
  </si>
  <si>
    <t>Показатель "Ведение бизнеса"</t>
  </si>
  <si>
    <t>Количество изменений, внесенных в данные доклада "Ведение бизнеса 2010"</t>
  </si>
  <si>
    <t>Количество данных в каждом показателе</t>
  </si>
  <si>
    <t>Процент изменений</t>
  </si>
  <si>
    <t xml:space="preserve">Получение кредита - кредитные бюро </t>
  </si>
  <si>
    <t>Получение кредита - юридические права</t>
  </si>
  <si>
    <t>Получение кредитов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</si>
</sst>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wrapText="1"/>
    </xf>
    <xf numFmtId="43" fontId="4" fillId="0" borderId="0" xfId="1" applyFont="1" applyFill="1" applyBorder="1"/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9" fontId="4" fillId="3" borderId="11" xfId="6" applyFont="1" applyFill="1" applyBorder="1" applyAlignment="1">
      <alignment vertical="center"/>
    </xf>
    <xf numFmtId="9" fontId="4" fillId="3" borderId="12" xfId="6" applyFont="1" applyFill="1" applyBorder="1" applyAlignment="1">
      <alignment vertical="center"/>
    </xf>
    <xf numFmtId="43" fontId="0" fillId="0" borderId="0" xfId="1" applyFont="1"/>
    <xf numFmtId="10" fontId="0" fillId="0" borderId="0" xfId="6" applyNumberFormat="1" applyFont="1"/>
    <xf numFmtId="10" fontId="4" fillId="5" borderId="6" xfId="6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165" fontId="0" fillId="0" borderId="0" xfId="1" applyNumberFormat="1" applyFont="1"/>
    <xf numFmtId="43" fontId="4" fillId="0" borderId="0" xfId="1" applyFont="1" applyFill="1" applyBorder="1" applyAlignment="1">
      <alignment horizontal="right"/>
    </xf>
    <xf numFmtId="0" fontId="4" fillId="2" borderId="3" xfId="2" applyFont="1" applyFill="1" applyBorder="1" applyAlignment="1">
      <alignment horizontal="center" wrapText="1"/>
    </xf>
    <xf numFmtId="43" fontId="4" fillId="0" borderId="0" xfId="1" applyFont="1" applyFill="1" applyAlignment="1"/>
    <xf numFmtId="43" fontId="4" fillId="0" borderId="8" xfId="1" applyFont="1" applyFill="1" applyBorder="1"/>
    <xf numFmtId="43" fontId="4" fillId="0" borderId="8" xfId="1" applyFont="1" applyFill="1" applyBorder="1" applyAlignment="1">
      <alignment horizontal="right"/>
    </xf>
    <xf numFmtId="43" fontId="4" fillId="0" borderId="5" xfId="1" applyFont="1" applyFill="1" applyBorder="1"/>
    <xf numFmtId="43" fontId="4" fillId="6" borderId="0" xfId="1" applyFont="1" applyFill="1" applyAlignment="1"/>
    <xf numFmtId="43" fontId="4" fillId="6" borderId="0" xfId="1" applyFont="1" applyFill="1" applyBorder="1"/>
    <xf numFmtId="0" fontId="0" fillId="6" borderId="0" xfId="0" applyFill="1"/>
    <xf numFmtId="43" fontId="4" fillId="4" borderId="0" xfId="1" applyFont="1" applyFill="1" applyBorder="1" applyAlignment="1">
      <alignment vertical="center"/>
    </xf>
    <xf numFmtId="164" fontId="4" fillId="3" borderId="7" xfId="1" applyNumberFormat="1" applyFont="1" applyFill="1" applyBorder="1" applyAlignment="1">
      <alignment vertical="center"/>
    </xf>
    <xf numFmtId="164" fontId="4" fillId="3" borderId="8" xfId="1" applyNumberFormat="1" applyFont="1" applyFill="1" applyBorder="1" applyAlignment="1">
      <alignment vertical="center"/>
    </xf>
    <xf numFmtId="1" fontId="4" fillId="4" borderId="0" xfId="2" applyNumberFormat="1" applyFont="1" applyFill="1" applyBorder="1"/>
    <xf numFmtId="1" fontId="4" fillId="4" borderId="5" xfId="2" applyNumberFormat="1" applyFont="1" applyFill="1" applyBorder="1"/>
    <xf numFmtId="1" fontId="4" fillId="4" borderId="0" xfId="2" applyNumberFormat="1" applyFont="1" applyFill="1" applyBorder="1" applyAlignment="1"/>
    <xf numFmtId="1" fontId="4" fillId="4" borderId="5" xfId="2" applyNumberFormat="1" applyFont="1" applyFill="1" applyBorder="1" applyAlignment="1"/>
    <xf numFmtId="1" fontId="4" fillId="4" borderId="5" xfId="1" applyNumberFormat="1" applyFont="1" applyFill="1" applyBorder="1"/>
    <xf numFmtId="1" fontId="4" fillId="4" borderId="5" xfId="5" applyNumberFormat="1" applyFont="1" applyFill="1" applyBorder="1"/>
    <xf numFmtId="1" fontId="4" fillId="4" borderId="0" xfId="2" applyNumberFormat="1" applyFont="1" applyFill="1" applyBorder="1" applyAlignment="1">
      <alignment horizontal="right"/>
    </xf>
    <xf numFmtId="1" fontId="4" fillId="4" borderId="0" xfId="1" applyNumberFormat="1" applyFont="1" applyFill="1" applyBorder="1"/>
    <xf numFmtId="1" fontId="4" fillId="4" borderId="0" xfId="2" applyNumberFormat="1" applyFont="1" applyFill="1" applyAlignment="1"/>
    <xf numFmtId="1" fontId="4" fillId="4" borderId="2" xfId="2" applyNumberFormat="1" applyFont="1" applyFill="1" applyBorder="1" applyAlignment="1"/>
    <xf numFmtId="1" fontId="4" fillId="4" borderId="2" xfId="2" applyNumberFormat="1" applyFont="1" applyFill="1" applyBorder="1"/>
    <xf numFmtId="1" fontId="4" fillId="4" borderId="10" xfId="2" applyNumberFormat="1" applyFont="1" applyFill="1" applyBorder="1"/>
    <xf numFmtId="1" fontId="4" fillId="4" borderId="10" xfId="5" applyNumberFormat="1" applyFont="1" applyFill="1" applyBorder="1"/>
    <xf numFmtId="1" fontId="4" fillId="4" borderId="10" xfId="1" applyNumberFormat="1" applyFont="1" applyFill="1" applyBorder="1"/>
    <xf numFmtId="1" fontId="4" fillId="4" borderId="2" xfId="2" applyNumberFormat="1" applyFont="1" applyFill="1" applyBorder="1" applyAlignment="1">
      <alignment horizontal="right"/>
    </xf>
    <xf numFmtId="1" fontId="4" fillId="4" borderId="10" xfId="2" applyNumberFormat="1" applyFont="1" applyFill="1" applyBorder="1" applyAlignment="1"/>
    <xf numFmtId="43" fontId="4" fillId="0" borderId="2" xfId="1" applyFont="1" applyFill="1" applyBorder="1" applyAlignment="1"/>
    <xf numFmtId="43" fontId="4" fillId="6" borderId="2" xfId="1" applyFont="1" applyFill="1" applyBorder="1" applyAlignment="1"/>
    <xf numFmtId="43" fontId="4" fillId="0" borderId="9" xfId="1" applyFont="1" applyFill="1" applyBorder="1"/>
    <xf numFmtId="43" fontId="4" fillId="0" borderId="2" xfId="1" applyFont="1" applyFill="1" applyBorder="1"/>
    <xf numFmtId="43" fontId="4" fillId="6" borderId="2" xfId="1" applyFont="1" applyFill="1" applyBorder="1"/>
    <xf numFmtId="43" fontId="4" fillId="0" borderId="9" xfId="1" applyFont="1" applyFill="1" applyBorder="1" applyAlignment="1">
      <alignment horizontal="right"/>
    </xf>
    <xf numFmtId="43" fontId="4" fillId="0" borderId="2" xfId="1" applyFont="1" applyFill="1" applyBorder="1" applyAlignment="1">
      <alignment horizontal="right"/>
    </xf>
    <xf numFmtId="43" fontId="4" fillId="0" borderId="10" xfId="1" applyFont="1" applyFill="1" applyBorder="1"/>
    <xf numFmtId="0" fontId="2" fillId="2" borderId="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3" fillId="0" borderId="1" xfId="2" applyBorder="1" applyAlignment="1">
      <alignment horizontal="center"/>
    </xf>
    <xf numFmtId="0" fontId="3" fillId="0" borderId="4" xfId="2" applyBorder="1" applyAlignment="1">
      <alignment horizontal="center"/>
    </xf>
    <xf numFmtId="0" fontId="4" fillId="2" borderId="2" xfId="9" applyFont="1" applyFill="1" applyBorder="1" applyAlignment="1">
      <alignment horizontal="center" wrapText="1"/>
    </xf>
    <xf numFmtId="43" fontId="4" fillId="7" borderId="0" xfId="1" applyFont="1" applyFill="1" applyBorder="1" applyAlignment="1">
      <alignment vertical="center"/>
    </xf>
    <xf numFmtId="164" fontId="4" fillId="2" borderId="3" xfId="10" applyNumberFormat="1" applyFont="1" applyFill="1" applyBorder="1" applyAlignment="1">
      <alignment horizontal="center" wrapText="1"/>
    </xf>
    <xf numFmtId="164" fontId="4" fillId="2" borderId="1" xfId="10" applyNumberFormat="1" applyFont="1" applyFill="1" applyBorder="1" applyAlignment="1">
      <alignment horizontal="center" wrapText="1"/>
    </xf>
    <xf numFmtId="43" fontId="4" fillId="2" borderId="1" xfId="10" applyNumberFormat="1" applyFont="1" applyFill="1" applyBorder="1" applyAlignment="1">
      <alignment horizontal="center" wrapText="1"/>
    </xf>
    <xf numFmtId="165" fontId="4" fillId="2" borderId="1" xfId="10" applyNumberFormat="1" applyFont="1" applyFill="1" applyBorder="1" applyAlignment="1">
      <alignment horizontal="center" wrapText="1"/>
    </xf>
    <xf numFmtId="0" fontId="4" fillId="2" borderId="1" xfId="9" applyFont="1" applyFill="1" applyBorder="1" applyAlignment="1">
      <alignment horizontal="center" wrapText="1"/>
    </xf>
    <xf numFmtId="43" fontId="4" fillId="2" borderId="1" xfId="10" applyFont="1" applyFill="1" applyBorder="1" applyAlignment="1">
      <alignment horizontal="center" wrapText="1"/>
    </xf>
    <xf numFmtId="0" fontId="4" fillId="2" borderId="3" xfId="9" applyFont="1" applyFill="1" applyBorder="1" applyAlignment="1">
      <alignment horizontal="center" wrapText="1"/>
    </xf>
    <xf numFmtId="9" fontId="4" fillId="2" borderId="1" xfId="11" applyFont="1" applyFill="1" applyBorder="1" applyAlignment="1">
      <alignment horizontal="center" wrapText="1"/>
    </xf>
    <xf numFmtId="166" fontId="4" fillId="2" borderId="1" xfId="11" applyNumberFormat="1" applyFont="1" applyFill="1" applyBorder="1" applyAlignment="1">
      <alignment horizontal="center" wrapText="1"/>
    </xf>
    <xf numFmtId="0" fontId="4" fillId="2" borderId="4" xfId="9" applyFont="1" applyFill="1" applyBorder="1" applyAlignment="1">
      <alignment horizontal="center" wrapText="1"/>
    </xf>
  </cellXfs>
  <cellStyles count="12">
    <cellStyle name="Comma" xfId="1" builtinId="3"/>
    <cellStyle name="Comma 2" xfId="3"/>
    <cellStyle name="Comma 2 2" xfId="5"/>
    <cellStyle name="Comma 5" xfId="10"/>
    <cellStyle name="Comma 7" xfId="8"/>
    <cellStyle name="Normal" xfId="0" builtinId="0"/>
    <cellStyle name="Normal 11" xfId="7"/>
    <cellStyle name="Normal 2" xfId="2"/>
    <cellStyle name="Normal 4" xfId="9"/>
    <cellStyle name="Percent" xfId="6" builtinId="5"/>
    <cellStyle name="Percent 2" xfId="4"/>
    <cellStyle name="Percent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/>
  <cols>
    <col min="1" max="1" width="29.28515625" customWidth="1"/>
    <col min="2" max="2" width="10.28515625" customWidth="1"/>
    <col min="6" max="7" width="9.140625" customWidth="1"/>
    <col min="8" max="8" width="9.5703125" style="11" customWidth="1"/>
    <col min="9" max="20" width="9.140625" customWidth="1"/>
    <col min="21" max="29" width="9.140625" style="11" customWidth="1"/>
    <col min="30" max="36" width="9.140625" customWidth="1"/>
    <col min="37" max="37" width="9.140625" hidden="1" customWidth="1"/>
  </cols>
  <sheetData>
    <row r="1" spans="1:37">
      <c r="A1" s="1"/>
      <c r="B1" s="54" t="s">
        <v>188</v>
      </c>
      <c r="C1" s="54"/>
      <c r="D1" s="54"/>
      <c r="E1" s="54"/>
      <c r="F1" s="53" t="s">
        <v>189</v>
      </c>
      <c r="G1" s="54"/>
      <c r="H1" s="54"/>
      <c r="I1" s="53" t="s">
        <v>190</v>
      </c>
      <c r="J1" s="54"/>
      <c r="K1" s="54"/>
      <c r="L1" s="53" t="s">
        <v>230</v>
      </c>
      <c r="M1" s="54"/>
      <c r="N1" s="54"/>
      <c r="O1" s="54"/>
      <c r="P1" s="54"/>
      <c r="Q1" s="53" t="s">
        <v>191</v>
      </c>
      <c r="R1" s="54"/>
      <c r="S1" s="54"/>
      <c r="T1" s="54"/>
      <c r="U1" s="53" t="s">
        <v>192</v>
      </c>
      <c r="V1" s="54"/>
      <c r="W1" s="54"/>
      <c r="X1" s="53" t="s">
        <v>193</v>
      </c>
      <c r="Y1" s="54"/>
      <c r="Z1" s="54"/>
      <c r="AA1" s="54"/>
      <c r="AB1" s="54"/>
      <c r="AC1" s="54"/>
      <c r="AD1" s="53" t="s">
        <v>194</v>
      </c>
      <c r="AE1" s="54"/>
      <c r="AF1" s="54"/>
      <c r="AG1" s="53" t="s">
        <v>195</v>
      </c>
      <c r="AH1" s="55"/>
      <c r="AI1" s="56"/>
      <c r="AK1" s="15"/>
    </row>
    <row r="2" spans="1:37" ht="123" customHeight="1">
      <c r="A2" s="57" t="s">
        <v>4</v>
      </c>
      <c r="B2" s="59" t="s">
        <v>196</v>
      </c>
      <c r="C2" s="60" t="s">
        <v>197</v>
      </c>
      <c r="D2" s="61" t="s">
        <v>198</v>
      </c>
      <c r="E2" s="62" t="s">
        <v>199</v>
      </c>
      <c r="F2" s="65" t="s">
        <v>196</v>
      </c>
      <c r="G2" s="63" t="s">
        <v>197</v>
      </c>
      <c r="H2" s="61" t="s">
        <v>198</v>
      </c>
      <c r="I2" s="65" t="s">
        <v>196</v>
      </c>
      <c r="J2" s="63" t="s">
        <v>197</v>
      </c>
      <c r="K2" s="64" t="s">
        <v>200</v>
      </c>
      <c r="L2" s="18" t="s">
        <v>201</v>
      </c>
      <c r="M2" s="2" t="s">
        <v>202</v>
      </c>
      <c r="N2" s="2" t="s">
        <v>203</v>
      </c>
      <c r="O2" s="2" t="s">
        <v>204</v>
      </c>
      <c r="P2" s="2" t="s">
        <v>205</v>
      </c>
      <c r="Q2" s="65" t="s">
        <v>206</v>
      </c>
      <c r="R2" s="63" t="s">
        <v>207</v>
      </c>
      <c r="S2" s="63" t="s">
        <v>208</v>
      </c>
      <c r="T2" s="63" t="s">
        <v>209</v>
      </c>
      <c r="U2" s="65" t="s">
        <v>210</v>
      </c>
      <c r="V2" s="60" t="s">
        <v>211</v>
      </c>
      <c r="W2" s="66" t="s">
        <v>212</v>
      </c>
      <c r="X2" s="65" t="s">
        <v>213</v>
      </c>
      <c r="Y2" s="63" t="s">
        <v>214</v>
      </c>
      <c r="Z2" s="63" t="s">
        <v>215</v>
      </c>
      <c r="AA2" s="63" t="s">
        <v>216</v>
      </c>
      <c r="AB2" s="63" t="s">
        <v>217</v>
      </c>
      <c r="AC2" s="63" t="s">
        <v>218</v>
      </c>
      <c r="AD2" s="65" t="s">
        <v>196</v>
      </c>
      <c r="AE2" s="63" t="s">
        <v>197</v>
      </c>
      <c r="AF2" s="67" t="s">
        <v>219</v>
      </c>
      <c r="AG2" s="65" t="s">
        <v>220</v>
      </c>
      <c r="AH2" s="63" t="s">
        <v>198</v>
      </c>
      <c r="AI2" s="68" t="s">
        <v>221</v>
      </c>
      <c r="AK2" s="14" t="s">
        <v>3</v>
      </c>
    </row>
    <row r="3" spans="1:37" s="11" customFormat="1">
      <c r="A3" s="58" t="s">
        <v>5</v>
      </c>
      <c r="B3" s="19">
        <f>+'DB10-corrected'!B3-'DB10-as published'!B3</f>
        <v>0</v>
      </c>
      <c r="C3" s="19">
        <f>+'DB10-corrected'!C3-'DB10-as published'!C3</f>
        <v>0</v>
      </c>
      <c r="D3" s="19">
        <f>+ROUND('DB10-corrected'!D3,1)-ROUND('DB10-as published'!D3,1)</f>
        <v>0</v>
      </c>
      <c r="E3" s="19">
        <f>+ROUND('DB10-corrected'!E3,1)-ROUND('DB10-as published'!E3,1)</f>
        <v>0</v>
      </c>
      <c r="F3" s="20">
        <f>IF(AND('DB10-corrected'!F3="no practice",'DB10-as published'!F3="no practice"), 0,'DB10-corrected'!F3-'DB10-as published'!F3)</f>
        <v>0</v>
      </c>
      <c r="G3" s="3">
        <f>IF(AND('DB10-corrected'!G3="no practice",'DB10-as published'!G3="no practice"), 0,'DB10-corrected'!G3-'DB10-as published'!G3)</f>
        <v>0</v>
      </c>
      <c r="H3" s="3">
        <f>IF(AND('DB10-corrected'!H3="no practice",'DB10-as published'!H3="no practice"),0,ROUND('DB10-corrected'!H3,1)-ROUND('DB10-as published'!H3,1))</f>
        <v>0</v>
      </c>
      <c r="I3" s="20">
        <f>IF(AND('DB10-corrected'!I3="no practice",'DB10-as published'!I3="no practice"), 0,'DB10-corrected'!I3-'DB10-as published'!I3)</f>
        <v>0</v>
      </c>
      <c r="J3" s="3">
        <f>IF(AND('DB10-corrected'!J3="no practice",'DB10-as published'!J3="no practice"), 0,'DB10-corrected'!J3-'DB10-as published'!J3)</f>
        <v>0</v>
      </c>
      <c r="K3" s="3">
        <f>IF(AND('DB10-corrected'!K3="no practice",'DB10-as published'!K3="no practice"), 0,ROUND('DB10-corrected'!K3,1)-ROUND('DB10-as published'!K3,1))</f>
        <v>0</v>
      </c>
      <c r="L3" s="20">
        <f>+'DB10-corrected'!L3-'DB10-as published'!L3</f>
        <v>0</v>
      </c>
      <c r="M3" s="3">
        <f>+'DB10-corrected'!M3-'DB10-as published'!M3</f>
        <v>0</v>
      </c>
      <c r="N3" s="3">
        <f>+'DB10-corrected'!N3-'DB10-as published'!N3</f>
        <v>0</v>
      </c>
      <c r="O3" s="3">
        <f>+'DB10-corrected'!O3-'DB10-as published'!O3</f>
        <v>0</v>
      </c>
      <c r="P3" s="3">
        <f>+'DB10-corrected'!P3-'DB10-as published'!P3</f>
        <v>0</v>
      </c>
      <c r="Q3" s="20">
        <f>+'DB10-corrected'!Q3-'DB10-as published'!Q3</f>
        <v>1</v>
      </c>
      <c r="R3" s="3">
        <f>+'DB10-corrected'!R3-'DB10-as published'!R3</f>
        <v>1</v>
      </c>
      <c r="S3" s="3">
        <f>+'DB10-corrected'!S3-'DB10-as published'!S3</f>
        <v>-1</v>
      </c>
      <c r="T3" s="3">
        <f>+'DB10-corrected'!T3-'DB10-as published'!T3</f>
        <v>0.33333333333333337</v>
      </c>
      <c r="U3" s="20">
        <f>+'DB10-corrected'!U3-'DB10-as published'!U3</f>
        <v>0</v>
      </c>
      <c r="V3" s="3">
        <f>+'DB10-corrected'!V3-'DB10-as published'!V3</f>
        <v>0</v>
      </c>
      <c r="W3" s="3">
        <f>+ROUND('DB10-corrected'!W3,1)-ROUND('DB10-as published'!W3,1)</f>
        <v>0</v>
      </c>
      <c r="X3" s="20">
        <f>+'DB10-corrected'!X3-'DB10-as published'!X3</f>
        <v>0</v>
      </c>
      <c r="Y3" s="3">
        <f>+'DB10-corrected'!Y3-'DB10-as published'!Y3</f>
        <v>0</v>
      </c>
      <c r="Z3" s="3">
        <f>+'DB10-corrected'!Z3-'DB10-as published'!Z3</f>
        <v>0</v>
      </c>
      <c r="AA3" s="3">
        <f>+'DB10-corrected'!AA3-'DB10-as published'!AA3</f>
        <v>0</v>
      </c>
      <c r="AB3" s="3">
        <f>+'DB10-corrected'!AB3-'DB10-as published'!AB3</f>
        <v>0</v>
      </c>
      <c r="AC3" s="3">
        <f>+'DB10-corrected'!AC3-'DB10-as published'!AC3</f>
        <v>0</v>
      </c>
      <c r="AD3" s="20">
        <f>+'DB10-corrected'!AD3-'DB10-as published'!AD3</f>
        <v>0</v>
      </c>
      <c r="AE3" s="3">
        <f>+'DB10-corrected'!AE3-'DB10-as published'!AE3</f>
        <v>0</v>
      </c>
      <c r="AF3" s="3">
        <f>+'DB10-corrected'!AF3-'DB10-as published'!AF3</f>
        <v>0</v>
      </c>
      <c r="AG3" s="21">
        <f>IF(AND('DB10-corrected'!AG3="no practice",'DB10-as published'!AG3="no practice"), 0,'DB10-corrected'!AG3-'DB10-as published'!AG3)</f>
        <v>0</v>
      </c>
      <c r="AH3" s="17">
        <f>IF(AND('DB10-corrected'!AH3="no practice",'DB10-as published'!AH3="no practice"), 0,'DB10-corrected'!AH3-'DB10-as published'!AH3)</f>
        <v>0</v>
      </c>
      <c r="AI3" s="22">
        <f>+'DB10-corrected'!AI3-'DB10-as published'!AI3</f>
        <v>0</v>
      </c>
      <c r="AK3" s="11">
        <v>0</v>
      </c>
    </row>
    <row r="4" spans="1:37" s="11" customFormat="1">
      <c r="A4" s="58" t="s">
        <v>6</v>
      </c>
      <c r="B4" s="19">
        <f>+'DB10-corrected'!B4-'DB10-as published'!B4</f>
        <v>0</v>
      </c>
      <c r="C4" s="19">
        <f>+'DB10-corrected'!C4-'DB10-as published'!C4</f>
        <v>0</v>
      </c>
      <c r="D4" s="19">
        <f>+ROUND('DB10-corrected'!D4,1)-ROUND('DB10-as published'!D4,1)</f>
        <v>0</v>
      </c>
      <c r="E4" s="19">
        <f>+ROUND('DB10-corrected'!E4,1)-ROUND('DB10-as published'!E4,1)</f>
        <v>0</v>
      </c>
      <c r="F4" s="20">
        <f>IF(AND('DB10-corrected'!F4="no practice",'DB10-as published'!F4="no practice"), 0,'DB10-corrected'!F4-'DB10-as published'!F4)</f>
        <v>0</v>
      </c>
      <c r="G4" s="3">
        <f>IF(AND('DB10-corrected'!G4="no practice",'DB10-as published'!G4="no practice"), 0,'DB10-corrected'!G4-'DB10-as published'!G4)</f>
        <v>0</v>
      </c>
      <c r="H4" s="3">
        <f>IF(AND('DB10-corrected'!H4="no practice",'DB10-as published'!H4="no practice"),0,ROUND('DB10-corrected'!H4,1)-ROUND('DB10-as published'!H4,1))</f>
        <v>0</v>
      </c>
      <c r="I4" s="20">
        <f>IF(AND('DB10-corrected'!I4="no practice",'DB10-as published'!I4="no practice"), 0,'DB10-corrected'!I4-'DB10-as published'!I4)</f>
        <v>0</v>
      </c>
      <c r="J4" s="3">
        <f>IF(AND('DB10-corrected'!J4="no practice",'DB10-as published'!J4="no practice"), 0,'DB10-corrected'!J4-'DB10-as published'!J4)</f>
        <v>0</v>
      </c>
      <c r="K4" s="3">
        <f>IF(AND('DB10-corrected'!K4="no practice",'DB10-as published'!K4="no practice"), 0,ROUND('DB10-corrected'!K4,1)-ROUND('DB10-as published'!K4,1))</f>
        <v>0</v>
      </c>
      <c r="L4" s="20">
        <f>+'DB10-corrected'!L4-'DB10-as published'!L4</f>
        <v>0</v>
      </c>
      <c r="M4" s="3">
        <f>+'DB10-corrected'!M4-'DB10-as published'!M4</f>
        <v>0</v>
      </c>
      <c r="N4" s="3">
        <f>+'DB10-corrected'!N4-'DB10-as published'!N4</f>
        <v>0</v>
      </c>
      <c r="O4" s="3">
        <f>+'DB10-corrected'!O4-'DB10-as published'!O4</f>
        <v>0</v>
      </c>
      <c r="P4" s="3">
        <f>+'DB10-corrected'!P4-'DB10-as published'!P4</f>
        <v>0</v>
      </c>
      <c r="Q4" s="20">
        <f>+'DB10-corrected'!Q4-'DB10-as published'!Q4</f>
        <v>0</v>
      </c>
      <c r="R4" s="3">
        <f>+'DB10-corrected'!R4-'DB10-as published'!R4</f>
        <v>0</v>
      </c>
      <c r="S4" s="3">
        <f>+'DB10-corrected'!S4-'DB10-as published'!S4</f>
        <v>0</v>
      </c>
      <c r="T4" s="3">
        <f>+'DB10-corrected'!T4-'DB10-as published'!T4</f>
        <v>0</v>
      </c>
      <c r="U4" s="20">
        <f>+'DB10-corrected'!U4-'DB10-as published'!U4</f>
        <v>0</v>
      </c>
      <c r="V4" s="3">
        <f>+'DB10-corrected'!V4-'DB10-as published'!V4</f>
        <v>124</v>
      </c>
      <c r="W4" s="3">
        <f>+ROUND('DB10-corrected'!W4,1)-ROUND('DB10-as published'!W4,1)</f>
        <v>-0.29999999999999716</v>
      </c>
      <c r="X4" s="20">
        <f>+'DB10-corrected'!X4-'DB10-as published'!X4</f>
        <v>0</v>
      </c>
      <c r="Y4" s="3">
        <f>+'DB10-corrected'!Y4-'DB10-as published'!Y4</f>
        <v>0</v>
      </c>
      <c r="Z4" s="3">
        <f>+'DB10-corrected'!Z4-'DB10-as published'!Z4</f>
        <v>0</v>
      </c>
      <c r="AA4" s="3">
        <f>+'DB10-corrected'!AA4-'DB10-as published'!AA4</f>
        <v>0</v>
      </c>
      <c r="AB4" s="3">
        <f>+'DB10-corrected'!AB4-'DB10-as published'!AB4</f>
        <v>0</v>
      </c>
      <c r="AC4" s="3">
        <f>+'DB10-corrected'!AC4-'DB10-as published'!AC4</f>
        <v>0</v>
      </c>
      <c r="AD4" s="20">
        <f>+'DB10-corrected'!AD4-'DB10-as published'!AD4</f>
        <v>0</v>
      </c>
      <c r="AE4" s="3">
        <f>+'DB10-corrected'!AE4-'DB10-as published'!AE4</f>
        <v>0</v>
      </c>
      <c r="AF4" s="3">
        <f>+'DB10-corrected'!AF4-'DB10-as published'!AF4</f>
        <v>0</v>
      </c>
      <c r="AG4" s="21">
        <f>IF(AND('DB10-corrected'!AG4="no practice",'DB10-as published'!AG4="no practice"), 0,'DB10-corrected'!AG4-'DB10-as published'!AG4)</f>
        <v>0</v>
      </c>
      <c r="AH4" s="17">
        <f>IF(AND('DB10-corrected'!AH4="no practice",'DB10-as published'!AH4="no practice"), 0,'DB10-corrected'!AH4-'DB10-as published'!AH4)</f>
        <v>0</v>
      </c>
      <c r="AI4" s="22">
        <f>+'DB10-corrected'!AI4-'DB10-as published'!AI4</f>
        <v>0</v>
      </c>
      <c r="AK4" s="11">
        <v>0</v>
      </c>
    </row>
    <row r="5" spans="1:37" s="11" customFormat="1">
      <c r="A5" s="58" t="s">
        <v>7</v>
      </c>
      <c r="B5" s="19">
        <f>+'DB10-corrected'!B5-'DB10-as published'!B5</f>
        <v>0</v>
      </c>
      <c r="C5" s="19">
        <f>+'DB10-corrected'!C5-'DB10-as published'!C5</f>
        <v>0</v>
      </c>
      <c r="D5" s="19">
        <f>+ROUND('DB10-corrected'!D5,1)-ROUND('DB10-as published'!D5,1)</f>
        <v>0</v>
      </c>
      <c r="E5" s="19">
        <f>+ROUND('DB10-corrected'!E5,1)-ROUND('DB10-as published'!E5,1)</f>
        <v>0</v>
      </c>
      <c r="F5" s="20">
        <f>IF(AND('DB10-corrected'!F5="no practice",'DB10-as published'!F5="no practice"), 0,'DB10-corrected'!F5-'DB10-as published'!F5)</f>
        <v>0</v>
      </c>
      <c r="G5" s="3">
        <f>IF(AND('DB10-corrected'!G5="no practice",'DB10-as published'!G5="no practice"), 0,'DB10-corrected'!G5-'DB10-as published'!G5)</f>
        <v>0</v>
      </c>
      <c r="H5" s="3">
        <f>IF(AND('DB10-corrected'!H5="no practice",'DB10-as published'!H5="no practice"),0,ROUND('DB10-corrected'!H5,1)-ROUND('DB10-as published'!H5,1))</f>
        <v>0</v>
      </c>
      <c r="I5" s="20">
        <f>IF(AND('DB10-corrected'!I5="no practice",'DB10-as published'!I5="no practice"), 0,'DB10-corrected'!I5-'DB10-as published'!I5)</f>
        <v>0</v>
      </c>
      <c r="J5" s="3">
        <f>IF(AND('DB10-corrected'!J5="no practice",'DB10-as published'!J5="no practice"), 0,'DB10-corrected'!J5-'DB10-as published'!J5)</f>
        <v>0</v>
      </c>
      <c r="K5" s="3">
        <f>IF(AND('DB10-corrected'!K5="no practice",'DB10-as published'!K5="no practice"), 0,ROUND('DB10-corrected'!K5,1)-ROUND('DB10-as published'!K5,1))</f>
        <v>0</v>
      </c>
      <c r="L5" s="20">
        <f>+'DB10-corrected'!L5-'DB10-as published'!L5</f>
        <v>0</v>
      </c>
      <c r="M5" s="3">
        <f>+'DB10-corrected'!M5-'DB10-as published'!M5</f>
        <v>0</v>
      </c>
      <c r="N5" s="3">
        <f>+'DB10-corrected'!N5-'DB10-as published'!N5</f>
        <v>0</v>
      </c>
      <c r="O5" s="3">
        <f>+'DB10-corrected'!O5-'DB10-as published'!O5</f>
        <v>0</v>
      </c>
      <c r="P5" s="3">
        <f>+'DB10-corrected'!P5-'DB10-as published'!P5</f>
        <v>0</v>
      </c>
      <c r="Q5" s="20">
        <f>+'DB10-corrected'!Q5-'DB10-as published'!Q5</f>
        <v>0</v>
      </c>
      <c r="R5" s="3">
        <f>+'DB10-corrected'!R5-'DB10-as published'!R5</f>
        <v>0</v>
      </c>
      <c r="S5" s="3">
        <f>+'DB10-corrected'!S5-'DB10-as published'!S5</f>
        <v>0</v>
      </c>
      <c r="T5" s="3">
        <f>+'DB10-corrected'!T5-'DB10-as published'!T5</f>
        <v>0</v>
      </c>
      <c r="U5" s="20">
        <f>+'DB10-corrected'!U5-'DB10-as published'!U5</f>
        <v>0</v>
      </c>
      <c r="V5" s="3">
        <f>+'DB10-corrected'!V5-'DB10-as published'!V5</f>
        <v>0</v>
      </c>
      <c r="W5" s="3">
        <f>+ROUND('DB10-corrected'!W5,1)-ROUND('DB10-as published'!W5,1)</f>
        <v>0</v>
      </c>
      <c r="X5" s="20">
        <f>+'DB10-corrected'!X5-'DB10-as published'!X5</f>
        <v>0</v>
      </c>
      <c r="Y5" s="3">
        <f>+'DB10-corrected'!Y5-'DB10-as published'!Y5</f>
        <v>0</v>
      </c>
      <c r="Z5" s="3">
        <f>+'DB10-corrected'!Z5-'DB10-as published'!Z5</f>
        <v>0</v>
      </c>
      <c r="AA5" s="3">
        <f>+'DB10-corrected'!AA5-'DB10-as published'!AA5</f>
        <v>0</v>
      </c>
      <c r="AB5" s="3">
        <f>+'DB10-corrected'!AB5-'DB10-as published'!AB5</f>
        <v>0</v>
      </c>
      <c r="AC5" s="3">
        <f>+'DB10-corrected'!AC5-'DB10-as published'!AC5</f>
        <v>0</v>
      </c>
      <c r="AD5" s="20">
        <f>+'DB10-corrected'!AD5-'DB10-as published'!AD5</f>
        <v>0</v>
      </c>
      <c r="AE5" s="3">
        <f>+'DB10-corrected'!AE5-'DB10-as published'!AE5</f>
        <v>0</v>
      </c>
      <c r="AF5" s="3">
        <f>+'DB10-corrected'!AF5-'DB10-as published'!AF5</f>
        <v>0</v>
      </c>
      <c r="AG5" s="21">
        <f>IF(AND('DB10-corrected'!AG5="no practice",'DB10-as published'!AG5="no practice"), 0,'DB10-corrected'!AG5-'DB10-as published'!AG5)</f>
        <v>0</v>
      </c>
      <c r="AH5" s="17">
        <f>IF(AND('DB10-corrected'!AH5="no practice",'DB10-as published'!AH5="no practice"), 0,'DB10-corrected'!AH5-'DB10-as published'!AH5)</f>
        <v>0</v>
      </c>
      <c r="AI5" s="22">
        <f>+'DB10-corrected'!AI5-'DB10-as published'!AI5</f>
        <v>0</v>
      </c>
      <c r="AK5" s="11">
        <v>0</v>
      </c>
    </row>
    <row r="6" spans="1:37" s="11" customFormat="1">
      <c r="A6" s="58" t="s">
        <v>8</v>
      </c>
      <c r="B6" s="19">
        <f>+'DB10-corrected'!B6-'DB10-as published'!B6</f>
        <v>0</v>
      </c>
      <c r="C6" s="19">
        <f>+'DB10-corrected'!C6-'DB10-as published'!C6</f>
        <v>0</v>
      </c>
      <c r="D6" s="19">
        <f>+ROUND('DB10-corrected'!D6,1)-ROUND('DB10-as published'!D6,1)</f>
        <v>0</v>
      </c>
      <c r="E6" s="19">
        <f>+ROUND('DB10-corrected'!E6,1)-ROUND('DB10-as published'!E6,1)</f>
        <v>0</v>
      </c>
      <c r="F6" s="20">
        <f>IF(AND('DB10-corrected'!F6="no practice",'DB10-as published'!F6="no practice"), 0,'DB10-corrected'!F6-'DB10-as published'!F6)</f>
        <v>0</v>
      </c>
      <c r="G6" s="3">
        <f>IF(AND('DB10-corrected'!G6="no practice",'DB10-as published'!G6="no practice"), 0,'DB10-corrected'!G6-'DB10-as published'!G6)</f>
        <v>0</v>
      </c>
      <c r="H6" s="3">
        <f>IF(AND('DB10-corrected'!H6="no practice",'DB10-as published'!H6="no practice"),0,ROUND('DB10-corrected'!H6,1)-ROUND('DB10-as published'!H6,1))</f>
        <v>0</v>
      </c>
      <c r="I6" s="20">
        <f>IF(AND('DB10-corrected'!I6="no practice",'DB10-as published'!I6="no practice"), 0,'DB10-corrected'!I6-'DB10-as published'!I6)</f>
        <v>0</v>
      </c>
      <c r="J6" s="3">
        <f>IF(AND('DB10-corrected'!J6="no practice",'DB10-as published'!J6="no practice"), 0,'DB10-corrected'!J6-'DB10-as published'!J6)</f>
        <v>0</v>
      </c>
      <c r="K6" s="3">
        <f>IF(AND('DB10-corrected'!K6="no practice",'DB10-as published'!K6="no practice"), 0,ROUND('DB10-corrected'!K6,1)-ROUND('DB10-as published'!K6,1))</f>
        <v>0</v>
      </c>
      <c r="L6" s="20">
        <f>+'DB10-corrected'!L6-'DB10-as published'!L6</f>
        <v>-1</v>
      </c>
      <c r="M6" s="3">
        <f>+'DB10-corrected'!M6-'DB10-as published'!M6</f>
        <v>0</v>
      </c>
      <c r="N6" s="3">
        <f>+'DB10-corrected'!N6-'DB10-as published'!N6</f>
        <v>0</v>
      </c>
      <c r="O6" s="3">
        <f>+'DB10-corrected'!O6-'DB10-as published'!O6</f>
        <v>0</v>
      </c>
      <c r="P6" s="3">
        <f>+'DB10-corrected'!P6-'DB10-as published'!P6</f>
        <v>-1</v>
      </c>
      <c r="Q6" s="20">
        <f>+'DB10-corrected'!Q6-'DB10-as published'!Q6</f>
        <v>0</v>
      </c>
      <c r="R6" s="3">
        <f>+'DB10-corrected'!R6-'DB10-as published'!R6</f>
        <v>0</v>
      </c>
      <c r="S6" s="3">
        <f>+'DB10-corrected'!S6-'DB10-as published'!S6</f>
        <v>0</v>
      </c>
      <c r="T6" s="3">
        <f>+'DB10-corrected'!T6-'DB10-as published'!T6</f>
        <v>0</v>
      </c>
      <c r="U6" s="20">
        <f>+'DB10-corrected'!U6-'DB10-as published'!U6</f>
        <v>0</v>
      </c>
      <c r="V6" s="3">
        <f>+'DB10-corrected'!V6-'DB10-as published'!V6</f>
        <v>0</v>
      </c>
      <c r="W6" s="3">
        <f>+ROUND('DB10-corrected'!W6,1)-ROUND('DB10-as published'!W6,1)</f>
        <v>0</v>
      </c>
      <c r="X6" s="20">
        <f>+'DB10-corrected'!X6-'DB10-as published'!X6</f>
        <v>0</v>
      </c>
      <c r="Y6" s="3">
        <f>+'DB10-corrected'!Y6-'DB10-as published'!Y6</f>
        <v>0</v>
      </c>
      <c r="Z6" s="3">
        <f>+'DB10-corrected'!Z6-'DB10-as published'!Z6</f>
        <v>-400</v>
      </c>
      <c r="AA6" s="3">
        <f>+'DB10-corrected'!AA6-'DB10-as published'!AA6</f>
        <v>0</v>
      </c>
      <c r="AB6" s="3">
        <f>+'DB10-corrected'!AB6-'DB10-as published'!AB6</f>
        <v>0</v>
      </c>
      <c r="AC6" s="3">
        <f>+'DB10-corrected'!AC6-'DB10-as published'!AC6</f>
        <v>-400</v>
      </c>
      <c r="AD6" s="20">
        <f>+'DB10-corrected'!AD6-'DB10-as published'!AD6</f>
        <v>0</v>
      </c>
      <c r="AE6" s="3">
        <f>+'DB10-corrected'!AE6-'DB10-as published'!AE6</f>
        <v>0</v>
      </c>
      <c r="AF6" s="3">
        <f>+'DB10-corrected'!AF6-'DB10-as published'!AF6</f>
        <v>0</v>
      </c>
      <c r="AG6" s="21">
        <f>IF(AND('DB10-corrected'!AG6="no practice",'DB10-as published'!AG6="no practice"), 0,'DB10-corrected'!AG6-'DB10-as published'!AG6)</f>
        <v>0</v>
      </c>
      <c r="AH6" s="17">
        <f>IF(AND('DB10-corrected'!AH6="no practice",'DB10-as published'!AH6="no practice"), 0,'DB10-corrected'!AH6-'DB10-as published'!AH6)</f>
        <v>0</v>
      </c>
      <c r="AI6" s="22">
        <f>+'DB10-corrected'!AI6-'DB10-as published'!AI6</f>
        <v>0</v>
      </c>
      <c r="AK6" s="11">
        <v>0</v>
      </c>
    </row>
    <row r="7" spans="1:37" s="11" customFormat="1">
      <c r="A7" s="58" t="s">
        <v>9</v>
      </c>
      <c r="B7" s="19">
        <f>+'DB10-corrected'!B7-'DB10-as published'!B7</f>
        <v>0</v>
      </c>
      <c r="C7" s="19">
        <f>+'DB10-corrected'!C7-'DB10-as published'!C7</f>
        <v>0</v>
      </c>
      <c r="D7" s="19">
        <f>+ROUND('DB10-corrected'!D7,1)-ROUND('DB10-as published'!D7,1)</f>
        <v>0</v>
      </c>
      <c r="E7" s="19">
        <f>+ROUND('DB10-corrected'!E7,1)-ROUND('DB10-as published'!E7,1)</f>
        <v>0</v>
      </c>
      <c r="F7" s="20">
        <f>IF(AND('DB10-corrected'!F7="no practice",'DB10-as published'!F7="no practice"), 0,'DB10-corrected'!F7-'DB10-as published'!F7)</f>
        <v>0</v>
      </c>
      <c r="G7" s="3">
        <f>IF(AND('DB10-corrected'!G7="no practice",'DB10-as published'!G7="no practice"), 0,'DB10-corrected'!G7-'DB10-as published'!G7)</f>
        <v>0</v>
      </c>
      <c r="H7" s="3">
        <f>IF(AND('DB10-corrected'!H7="no practice",'DB10-as published'!H7="no practice"),0,ROUND('DB10-corrected'!H7,1)-ROUND('DB10-as published'!H7,1))</f>
        <v>0</v>
      </c>
      <c r="I7" s="20">
        <f>IF(AND('DB10-corrected'!I7="no practice",'DB10-as published'!I7="no practice"), 0,'DB10-corrected'!I7-'DB10-as published'!I7)</f>
        <v>0</v>
      </c>
      <c r="J7" s="3">
        <f>IF(AND('DB10-corrected'!J7="no practice",'DB10-as published'!J7="no practice"), 0,'DB10-corrected'!J7-'DB10-as published'!J7)</f>
        <v>0</v>
      </c>
      <c r="K7" s="3">
        <f>IF(AND('DB10-corrected'!K7="no practice",'DB10-as published'!K7="no practice"), 0,ROUND('DB10-corrected'!K7,1)-ROUND('DB10-as published'!K7,1))</f>
        <v>0</v>
      </c>
      <c r="L7" s="20">
        <f>+'DB10-corrected'!L7-'DB10-as published'!L7</f>
        <v>0</v>
      </c>
      <c r="M7" s="3">
        <f>+'DB10-corrected'!M7-'DB10-as published'!M7</f>
        <v>0</v>
      </c>
      <c r="N7" s="3">
        <f>+'DB10-corrected'!N7-'DB10-as published'!N7</f>
        <v>0</v>
      </c>
      <c r="O7" s="3">
        <f>+'DB10-corrected'!O7-'DB10-as published'!O7</f>
        <v>0</v>
      </c>
      <c r="P7" s="3">
        <f>+'DB10-corrected'!P7-'DB10-as published'!P7</f>
        <v>0</v>
      </c>
      <c r="Q7" s="20">
        <f>+'DB10-corrected'!Q7-'DB10-as published'!Q7</f>
        <v>0</v>
      </c>
      <c r="R7" s="3">
        <f>+'DB10-corrected'!R7-'DB10-as published'!R7</f>
        <v>0</v>
      </c>
      <c r="S7" s="3">
        <f>+'DB10-corrected'!S7-'DB10-as published'!S7</f>
        <v>0</v>
      </c>
      <c r="T7" s="3">
        <f>+'DB10-corrected'!T7-'DB10-as published'!T7</f>
        <v>0</v>
      </c>
      <c r="U7" s="20">
        <f>+'DB10-corrected'!U7-'DB10-as published'!U7</f>
        <v>0</v>
      </c>
      <c r="V7" s="3">
        <f>+'DB10-corrected'!V7-'DB10-as published'!V7</f>
        <v>0</v>
      </c>
      <c r="W7" s="3">
        <f>+ROUND('DB10-corrected'!W7,1)-ROUND('DB10-as published'!W7,1)</f>
        <v>0</v>
      </c>
      <c r="X7" s="20">
        <f>+'DB10-corrected'!X7-'DB10-as published'!X7</f>
        <v>0</v>
      </c>
      <c r="Y7" s="3">
        <f>+'DB10-corrected'!Y7-'DB10-as published'!Y7</f>
        <v>0</v>
      </c>
      <c r="Z7" s="3">
        <f>+'DB10-corrected'!Z7-'DB10-as published'!Z7</f>
        <v>0</v>
      </c>
      <c r="AA7" s="3">
        <f>+'DB10-corrected'!AA7-'DB10-as published'!AA7</f>
        <v>0</v>
      </c>
      <c r="AB7" s="3">
        <f>+'DB10-corrected'!AB7-'DB10-as published'!AB7</f>
        <v>0</v>
      </c>
      <c r="AC7" s="3">
        <f>+'DB10-corrected'!AC7-'DB10-as published'!AC7</f>
        <v>0</v>
      </c>
      <c r="AD7" s="20">
        <f>+'DB10-corrected'!AD7-'DB10-as published'!AD7</f>
        <v>0</v>
      </c>
      <c r="AE7" s="3">
        <f>+'DB10-corrected'!AE7-'DB10-as published'!AE7</f>
        <v>0</v>
      </c>
      <c r="AF7" s="3">
        <f>+'DB10-corrected'!AF7-'DB10-as published'!AF7</f>
        <v>0</v>
      </c>
      <c r="AG7" s="21">
        <f>IF(AND('DB10-corrected'!AG7="no practice",'DB10-as published'!AG7="no practice"), 0,'DB10-corrected'!AG7-'DB10-as published'!AG7)</f>
        <v>0</v>
      </c>
      <c r="AH7" s="17">
        <f>IF(AND('DB10-corrected'!AH7="no practice",'DB10-as published'!AH7="no practice"), 0,'DB10-corrected'!AH7-'DB10-as published'!AH7)</f>
        <v>0</v>
      </c>
      <c r="AI7" s="22">
        <f>+'DB10-corrected'!AI7-'DB10-as published'!AI7</f>
        <v>0</v>
      </c>
      <c r="AK7" s="11">
        <v>0</v>
      </c>
    </row>
    <row r="8" spans="1:37" s="11" customFormat="1">
      <c r="A8" s="58" t="s">
        <v>10</v>
      </c>
      <c r="B8" s="19">
        <f>+'DB10-corrected'!B8-'DB10-as published'!B8</f>
        <v>-1</v>
      </c>
      <c r="C8" s="19">
        <f>+'DB10-corrected'!C8-'DB10-as published'!C8</f>
        <v>-1</v>
      </c>
      <c r="D8" s="19">
        <f>+ROUND('DB10-corrected'!D8,1)-ROUND('DB10-as published'!D8,1)</f>
        <v>0</v>
      </c>
      <c r="E8" s="19">
        <f>+ROUND('DB10-corrected'!E8,1)-ROUND('DB10-as published'!E8,1)</f>
        <v>0</v>
      </c>
      <c r="F8" s="20">
        <f>IF(AND('DB10-corrected'!F8="no practice",'DB10-as published'!F8="no practice"), 0,'DB10-corrected'!F8-'DB10-as published'!F8)</f>
        <v>0</v>
      </c>
      <c r="G8" s="3">
        <f>IF(AND('DB10-corrected'!G8="no practice",'DB10-as published'!G8="no practice"), 0,'DB10-corrected'!G8-'DB10-as published'!G8)</f>
        <v>0</v>
      </c>
      <c r="H8" s="3">
        <f>IF(AND('DB10-corrected'!H8="no practice",'DB10-as published'!H8="no practice"),0,ROUND('DB10-corrected'!H8,1)-ROUND('DB10-as published'!H8,1))</f>
        <v>0</v>
      </c>
      <c r="I8" s="20">
        <f>IF(AND('DB10-corrected'!I8="no practice",'DB10-as published'!I8="no practice"), 0,'DB10-corrected'!I8-'DB10-as published'!I8)</f>
        <v>0</v>
      </c>
      <c r="J8" s="3">
        <f>IF(AND('DB10-corrected'!J8="no practice",'DB10-as published'!J8="no practice"), 0,'DB10-corrected'!J8-'DB10-as published'!J8)</f>
        <v>0</v>
      </c>
      <c r="K8" s="3">
        <f>IF(AND('DB10-corrected'!K8="no practice",'DB10-as published'!K8="no practice"), 0,ROUND('DB10-corrected'!K8,1)-ROUND('DB10-as published'!K8,1))</f>
        <v>0</v>
      </c>
      <c r="L8" s="20">
        <f>+'DB10-corrected'!L8-'DB10-as published'!L8</f>
        <v>0</v>
      </c>
      <c r="M8" s="3">
        <f>+'DB10-corrected'!M8-'DB10-as published'!M8</f>
        <v>0</v>
      </c>
      <c r="N8" s="3">
        <f>+'DB10-corrected'!N8-'DB10-as published'!N8</f>
        <v>0</v>
      </c>
      <c r="O8" s="3">
        <f>+'DB10-corrected'!O8-'DB10-as published'!O8</f>
        <v>0</v>
      </c>
      <c r="P8" s="3">
        <f>+'DB10-corrected'!P8-'DB10-as published'!P8</f>
        <v>0</v>
      </c>
      <c r="Q8" s="20">
        <f>+'DB10-corrected'!Q8-'DB10-as published'!Q8</f>
        <v>0</v>
      </c>
      <c r="R8" s="3">
        <f>+'DB10-corrected'!R8-'DB10-as published'!R8</f>
        <v>0</v>
      </c>
      <c r="S8" s="3">
        <f>+'DB10-corrected'!S8-'DB10-as published'!S8</f>
        <v>0</v>
      </c>
      <c r="T8" s="3">
        <f>+'DB10-corrected'!T8-'DB10-as published'!T8</f>
        <v>0</v>
      </c>
      <c r="U8" s="20">
        <f>+'DB10-corrected'!U8-'DB10-as published'!U8</f>
        <v>0</v>
      </c>
      <c r="V8" s="3">
        <f>+'DB10-corrected'!V8-'DB10-as published'!V8</f>
        <v>0</v>
      </c>
      <c r="W8" s="3">
        <f>+ROUND('DB10-corrected'!W8,1)-ROUND('DB10-as published'!W8,1)</f>
        <v>0</v>
      </c>
      <c r="X8" s="20">
        <f>+'DB10-corrected'!X8-'DB10-as published'!X8</f>
        <v>0</v>
      </c>
      <c r="Y8" s="3">
        <f>+'DB10-corrected'!Y8-'DB10-as published'!Y8</f>
        <v>0</v>
      </c>
      <c r="Z8" s="3">
        <f>+'DB10-corrected'!Z8-'DB10-as published'!Z8</f>
        <v>0</v>
      </c>
      <c r="AA8" s="3">
        <f>+'DB10-corrected'!AA8-'DB10-as published'!AA8</f>
        <v>0</v>
      </c>
      <c r="AB8" s="3">
        <f>+'DB10-corrected'!AB8-'DB10-as published'!AB8</f>
        <v>0</v>
      </c>
      <c r="AC8" s="3">
        <f>+'DB10-corrected'!AC8-'DB10-as published'!AC8</f>
        <v>0</v>
      </c>
      <c r="AD8" s="20">
        <f>+'DB10-corrected'!AD8-'DB10-as published'!AD8</f>
        <v>0</v>
      </c>
      <c r="AE8" s="3">
        <f>+'DB10-corrected'!AE8-'DB10-as published'!AE8</f>
        <v>0</v>
      </c>
      <c r="AF8" s="3">
        <f>+'DB10-corrected'!AF8-'DB10-as published'!AF8</f>
        <v>0</v>
      </c>
      <c r="AG8" s="21">
        <f>IF(AND('DB10-corrected'!AG8="no practice",'DB10-as published'!AG8="no practice"), 0,'DB10-corrected'!AG8-'DB10-as published'!AG8)</f>
        <v>0</v>
      </c>
      <c r="AH8" s="17">
        <f>IF(AND('DB10-corrected'!AH8="no practice",'DB10-as published'!AH8="no practice"), 0,'DB10-corrected'!AH8-'DB10-as published'!AH8)</f>
        <v>0</v>
      </c>
      <c r="AI8" s="22">
        <f>+'DB10-corrected'!AI8-'DB10-as published'!AI8</f>
        <v>0</v>
      </c>
      <c r="AK8" s="11">
        <v>0</v>
      </c>
    </row>
    <row r="9" spans="1:37" s="11" customFormat="1">
      <c r="A9" s="58" t="s">
        <v>11</v>
      </c>
      <c r="B9" s="19">
        <f>+'DB10-corrected'!B9-'DB10-as published'!B9</f>
        <v>0</v>
      </c>
      <c r="C9" s="19">
        <f>+'DB10-corrected'!C9-'DB10-as published'!C9</f>
        <v>0</v>
      </c>
      <c r="D9" s="19">
        <f>+ROUND('DB10-corrected'!D9,1)-ROUND('DB10-as published'!D9,1)</f>
        <v>0</v>
      </c>
      <c r="E9" s="19">
        <f>+ROUND('DB10-corrected'!E9,1)-ROUND('DB10-as published'!E9,1)</f>
        <v>0</v>
      </c>
      <c r="F9" s="20">
        <f>IF(AND('DB10-corrected'!F9="no practice",'DB10-as published'!F9="no practice"), 0,'DB10-corrected'!F9-'DB10-as published'!F9)</f>
        <v>0</v>
      </c>
      <c r="G9" s="3">
        <f>IF(AND('DB10-corrected'!G9="no practice",'DB10-as published'!G9="no practice"), 0,'DB10-corrected'!G9-'DB10-as published'!G9)</f>
        <v>0</v>
      </c>
      <c r="H9" s="3">
        <f>IF(AND('DB10-corrected'!H9="no practice",'DB10-as published'!H9="no practice"),0,ROUND('DB10-corrected'!H9,1)-ROUND('DB10-as published'!H9,1))</f>
        <v>0</v>
      </c>
      <c r="I9" s="20">
        <f>IF(AND('DB10-corrected'!I9="no practice",'DB10-as published'!I9="no practice"), 0,'DB10-corrected'!I9-'DB10-as published'!I9)</f>
        <v>0</v>
      </c>
      <c r="J9" s="3">
        <f>IF(AND('DB10-corrected'!J9="no practice",'DB10-as published'!J9="no practice"), 0,'DB10-corrected'!J9-'DB10-as published'!J9)</f>
        <v>0</v>
      </c>
      <c r="K9" s="3">
        <f>IF(AND('DB10-corrected'!K9="no practice",'DB10-as published'!K9="no practice"), 0,ROUND('DB10-corrected'!K9,1)-ROUND('DB10-as published'!K9,1))</f>
        <v>0</v>
      </c>
      <c r="L9" s="20">
        <f>+'DB10-corrected'!L9-'DB10-as published'!L9</f>
        <v>0</v>
      </c>
      <c r="M9" s="3">
        <f>+'DB10-corrected'!M9-'DB10-as published'!M9</f>
        <v>0</v>
      </c>
      <c r="N9" s="3">
        <f>+'DB10-corrected'!N9-'DB10-as published'!N9</f>
        <v>0</v>
      </c>
      <c r="O9" s="3">
        <f>+'DB10-corrected'!O9-'DB10-as published'!O9</f>
        <v>0</v>
      </c>
      <c r="P9" s="3">
        <f>+'DB10-corrected'!P9-'DB10-as published'!P9</f>
        <v>0</v>
      </c>
      <c r="Q9" s="20">
        <f>+'DB10-corrected'!Q9-'DB10-as published'!Q9</f>
        <v>0</v>
      </c>
      <c r="R9" s="3">
        <f>+'DB10-corrected'!R9-'DB10-as published'!R9</f>
        <v>0</v>
      </c>
      <c r="S9" s="3">
        <f>+'DB10-corrected'!S9-'DB10-as published'!S9</f>
        <v>0</v>
      </c>
      <c r="T9" s="3">
        <f>+'DB10-corrected'!T9-'DB10-as published'!T9</f>
        <v>0</v>
      </c>
      <c r="U9" s="20">
        <f>+'DB10-corrected'!U9-'DB10-as published'!U9</f>
        <v>0</v>
      </c>
      <c r="V9" s="3">
        <f>+'DB10-corrected'!V9-'DB10-as published'!V9</f>
        <v>-377.5</v>
      </c>
      <c r="W9" s="3">
        <f>+ROUND('DB10-corrected'!W9,1)-ROUND('DB10-as published'!W9,1)</f>
        <v>4.5</v>
      </c>
      <c r="X9" s="20">
        <f>+'DB10-corrected'!X9-'DB10-as published'!X9</f>
        <v>0</v>
      </c>
      <c r="Y9" s="3">
        <f>+'DB10-corrected'!Y9-'DB10-as published'!Y9</f>
        <v>0</v>
      </c>
      <c r="Z9" s="3">
        <f>+'DB10-corrected'!Z9-'DB10-as published'!Z9</f>
        <v>0</v>
      </c>
      <c r="AA9" s="3">
        <f>+'DB10-corrected'!AA9-'DB10-as published'!AA9</f>
        <v>0</v>
      </c>
      <c r="AB9" s="3">
        <f>+'DB10-corrected'!AB9-'DB10-as published'!AB9</f>
        <v>0</v>
      </c>
      <c r="AC9" s="3">
        <f>+'DB10-corrected'!AC9-'DB10-as published'!AC9</f>
        <v>0</v>
      </c>
      <c r="AD9" s="20">
        <f>+'DB10-corrected'!AD9-'DB10-as published'!AD9</f>
        <v>1</v>
      </c>
      <c r="AE9" s="3">
        <f>+'DB10-corrected'!AE9-'DB10-as published'!AE9</f>
        <v>0</v>
      </c>
      <c r="AF9" s="3">
        <f>+'DB10-corrected'!AF9-'DB10-as published'!AF9</f>
        <v>0</v>
      </c>
      <c r="AG9" s="21">
        <f>IF(AND('DB10-corrected'!AG9="no practice",'DB10-as published'!AG9="no practice"), 0,'DB10-corrected'!AG9-'DB10-as published'!AG9)</f>
        <v>0</v>
      </c>
      <c r="AH9" s="17">
        <f>IF(AND('DB10-corrected'!AH9="no practice",'DB10-as published'!AH9="no practice"), 0,'DB10-corrected'!AH9-'DB10-as published'!AH9)</f>
        <v>0</v>
      </c>
      <c r="AI9" s="22">
        <f>+'DB10-corrected'!AI9-'DB10-as published'!AI9</f>
        <v>0</v>
      </c>
      <c r="AK9" s="11">
        <v>0</v>
      </c>
    </row>
    <row r="10" spans="1:37" s="11" customFormat="1">
      <c r="A10" s="58" t="s">
        <v>12</v>
      </c>
      <c r="B10" s="19">
        <f>+'DB10-corrected'!B10-'DB10-as published'!B10</f>
        <v>0</v>
      </c>
      <c r="C10" s="19">
        <f>+'DB10-corrected'!C10-'DB10-as published'!C10</f>
        <v>0</v>
      </c>
      <c r="D10" s="19">
        <f>+ROUND('DB10-corrected'!D10,1)-ROUND('DB10-as published'!D10,1)</f>
        <v>0</v>
      </c>
      <c r="E10" s="19">
        <f>+ROUND('DB10-corrected'!E10,1)-ROUND('DB10-as published'!E10,1)</f>
        <v>0</v>
      </c>
      <c r="F10" s="20">
        <f>IF(AND('DB10-corrected'!F10="no practice",'DB10-as published'!F10="no practice"), 0,'DB10-corrected'!F10-'DB10-as published'!F10)</f>
        <v>0</v>
      </c>
      <c r="G10" s="3">
        <f>IF(AND('DB10-corrected'!G10="no practice",'DB10-as published'!G10="no practice"), 0,'DB10-corrected'!G10-'DB10-as published'!G10)</f>
        <v>0</v>
      </c>
      <c r="H10" s="3">
        <f>IF(AND('DB10-corrected'!H10="no practice",'DB10-as published'!H10="no practice"),0,ROUND('DB10-corrected'!H10,1)-ROUND('DB10-as published'!H10,1))</f>
        <v>0</v>
      </c>
      <c r="I10" s="20">
        <f>IF(AND('DB10-corrected'!I10="no practice",'DB10-as published'!I10="no practice"), 0,'DB10-corrected'!I10-'DB10-as published'!I10)</f>
        <v>0</v>
      </c>
      <c r="J10" s="3">
        <f>IF(AND('DB10-corrected'!J10="no practice",'DB10-as published'!J10="no practice"), 0,'DB10-corrected'!J10-'DB10-as published'!J10)</f>
        <v>0</v>
      </c>
      <c r="K10" s="3">
        <f>IF(AND('DB10-corrected'!K10="no practice",'DB10-as published'!K10="no practice"), 0,ROUND('DB10-corrected'!K10,1)-ROUND('DB10-as published'!K10,1))</f>
        <v>0</v>
      </c>
      <c r="L10" s="20">
        <f>+'DB10-corrected'!L10-'DB10-as published'!L10</f>
        <v>0</v>
      </c>
      <c r="M10" s="3">
        <f>+'DB10-corrected'!M10-'DB10-as published'!M10</f>
        <v>0</v>
      </c>
      <c r="N10" s="3">
        <f>+'DB10-corrected'!N10-'DB10-as published'!N10</f>
        <v>0</v>
      </c>
      <c r="O10" s="3">
        <f>+'DB10-corrected'!O10-'DB10-as published'!O10</f>
        <v>0</v>
      </c>
      <c r="P10" s="3">
        <f>+'DB10-corrected'!P10-'DB10-as published'!P10</f>
        <v>0</v>
      </c>
      <c r="Q10" s="20">
        <f>+'DB10-corrected'!Q10-'DB10-as published'!Q10</f>
        <v>0</v>
      </c>
      <c r="R10" s="3">
        <f>+'DB10-corrected'!R10-'DB10-as published'!R10</f>
        <v>0</v>
      </c>
      <c r="S10" s="3">
        <f>+'DB10-corrected'!S10-'DB10-as published'!S10</f>
        <v>0</v>
      </c>
      <c r="T10" s="3">
        <f>+'DB10-corrected'!T10-'DB10-as published'!T10</f>
        <v>0</v>
      </c>
      <c r="U10" s="20">
        <f>+'DB10-corrected'!U10-'DB10-as published'!U10</f>
        <v>-1</v>
      </c>
      <c r="V10" s="3">
        <f>+'DB10-corrected'!V10-'DB10-as published'!V10</f>
        <v>0</v>
      </c>
      <c r="W10" s="3">
        <f>+ROUND('DB10-corrected'!W10,1)-ROUND('DB10-as published'!W10,1)</f>
        <v>-0.10000000000000142</v>
      </c>
      <c r="X10" s="20">
        <f>+'DB10-corrected'!X10-'DB10-as published'!X10</f>
        <v>0</v>
      </c>
      <c r="Y10" s="3">
        <f>+'DB10-corrected'!Y10-'DB10-as published'!Y10</f>
        <v>0</v>
      </c>
      <c r="Z10" s="3">
        <f>+'DB10-corrected'!Z10-'DB10-as published'!Z10</f>
        <v>0</v>
      </c>
      <c r="AA10" s="3">
        <f>+'DB10-corrected'!AA10-'DB10-as published'!AA10</f>
        <v>0</v>
      </c>
      <c r="AB10" s="3">
        <f>+'DB10-corrected'!AB10-'DB10-as published'!AB10</f>
        <v>0</v>
      </c>
      <c r="AC10" s="3">
        <f>+'DB10-corrected'!AC10-'DB10-as published'!AC10</f>
        <v>0</v>
      </c>
      <c r="AD10" s="20">
        <f>+'DB10-corrected'!AD10-'DB10-as published'!AD10</f>
        <v>0</v>
      </c>
      <c r="AE10" s="3">
        <f>+'DB10-corrected'!AE10-'DB10-as published'!AE10</f>
        <v>0</v>
      </c>
      <c r="AF10" s="3">
        <f>+'DB10-corrected'!AF10-'DB10-as published'!AF10</f>
        <v>0</v>
      </c>
      <c r="AG10" s="21">
        <f>IF(AND('DB10-corrected'!AG10="no practice",'DB10-as published'!AG10="no practice"), 0,'DB10-corrected'!AG10-'DB10-as published'!AG10)</f>
        <v>0</v>
      </c>
      <c r="AH10" s="17">
        <f>IF(AND('DB10-corrected'!AH10="no practice",'DB10-as published'!AH10="no practice"), 0,'DB10-corrected'!AH10-'DB10-as published'!AH10)</f>
        <v>0</v>
      </c>
      <c r="AI10" s="22">
        <f>+'DB10-corrected'!AI10-'DB10-as published'!AI10</f>
        <v>0</v>
      </c>
      <c r="AK10" s="11">
        <v>0</v>
      </c>
    </row>
    <row r="11" spans="1:37" s="11" customFormat="1">
      <c r="A11" s="58" t="s">
        <v>13</v>
      </c>
      <c r="B11" s="19">
        <f>+'DB10-corrected'!B11-'DB10-as published'!B11</f>
        <v>0</v>
      </c>
      <c r="C11" s="19">
        <f>+'DB10-corrected'!C11-'DB10-as published'!C11</f>
        <v>0</v>
      </c>
      <c r="D11" s="19">
        <f>+ROUND('DB10-corrected'!D11,1)-ROUND('DB10-as published'!D11,1)</f>
        <v>0</v>
      </c>
      <c r="E11" s="19">
        <f>+ROUND('DB10-corrected'!E11,1)-ROUND('DB10-as published'!E11,1)</f>
        <v>0</v>
      </c>
      <c r="F11" s="20">
        <f>IF(AND('DB10-corrected'!F11="no practice",'DB10-as published'!F11="no practice"), 0,'DB10-corrected'!F11-'DB10-as published'!F11)</f>
        <v>0</v>
      </c>
      <c r="G11" s="3">
        <f>IF(AND('DB10-corrected'!G11="no practice",'DB10-as published'!G11="no practice"), 0,'DB10-corrected'!G11-'DB10-as published'!G11)</f>
        <v>0</v>
      </c>
      <c r="H11" s="3">
        <f>IF(AND('DB10-corrected'!H11="no practice",'DB10-as published'!H11="no practice"),0,ROUND('DB10-corrected'!H11,1)-ROUND('DB10-as published'!H11,1))</f>
        <v>0</v>
      </c>
      <c r="I11" s="20">
        <f>IF(AND('DB10-corrected'!I11="no practice",'DB10-as published'!I11="no practice"), 0,'DB10-corrected'!I11-'DB10-as published'!I11)</f>
        <v>0</v>
      </c>
      <c r="J11" s="3">
        <f>IF(AND('DB10-corrected'!J11="no practice",'DB10-as published'!J11="no practice"), 0,'DB10-corrected'!J11-'DB10-as published'!J11)</f>
        <v>0</v>
      </c>
      <c r="K11" s="3">
        <f>IF(AND('DB10-corrected'!K11="no practice",'DB10-as published'!K11="no practice"), 0,ROUND('DB10-corrected'!K11,1)-ROUND('DB10-as published'!K11,1))</f>
        <v>0</v>
      </c>
      <c r="L11" s="20">
        <f>+'DB10-corrected'!L11-'DB10-as published'!L11</f>
        <v>0</v>
      </c>
      <c r="M11" s="3">
        <f>+'DB10-corrected'!M11-'DB10-as published'!M11</f>
        <v>0</v>
      </c>
      <c r="N11" s="3">
        <f>+'DB10-corrected'!N11-'DB10-as published'!N11</f>
        <v>0</v>
      </c>
      <c r="O11" s="3">
        <f>+'DB10-corrected'!O11-'DB10-as published'!O11</f>
        <v>0</v>
      </c>
      <c r="P11" s="3">
        <f>+'DB10-corrected'!P11-'DB10-as published'!P11</f>
        <v>0</v>
      </c>
      <c r="Q11" s="20">
        <f>+'DB10-corrected'!Q11-'DB10-as published'!Q11</f>
        <v>0</v>
      </c>
      <c r="R11" s="3">
        <f>+'DB10-corrected'!R11-'DB10-as published'!R11</f>
        <v>0</v>
      </c>
      <c r="S11" s="3">
        <f>+'DB10-corrected'!S11-'DB10-as published'!S11</f>
        <v>0</v>
      </c>
      <c r="T11" s="3">
        <f>+'DB10-corrected'!T11-'DB10-as published'!T11</f>
        <v>0</v>
      </c>
      <c r="U11" s="20">
        <f>+'DB10-corrected'!U11-'DB10-as published'!U11</f>
        <v>0</v>
      </c>
      <c r="V11" s="3">
        <f>+'DB10-corrected'!V11-'DB10-as published'!V11</f>
        <v>0</v>
      </c>
      <c r="W11" s="3">
        <f>+ROUND('DB10-corrected'!W11,1)-ROUND('DB10-as published'!W11,1)</f>
        <v>0</v>
      </c>
      <c r="X11" s="20">
        <f>+'DB10-corrected'!X11-'DB10-as published'!X11</f>
        <v>0</v>
      </c>
      <c r="Y11" s="3">
        <f>+'DB10-corrected'!Y11-'DB10-as published'!Y11</f>
        <v>0</v>
      </c>
      <c r="Z11" s="3">
        <f>+'DB10-corrected'!Z11-'DB10-as published'!Z11</f>
        <v>0</v>
      </c>
      <c r="AA11" s="3">
        <f>+'DB10-corrected'!AA11-'DB10-as published'!AA11</f>
        <v>0</v>
      </c>
      <c r="AB11" s="3">
        <f>+'DB10-corrected'!AB11-'DB10-as published'!AB11</f>
        <v>0</v>
      </c>
      <c r="AC11" s="3">
        <f>+'DB10-corrected'!AC11-'DB10-as published'!AC11</f>
        <v>0</v>
      </c>
      <c r="AD11" s="20">
        <f>+'DB10-corrected'!AD11-'DB10-as published'!AD11</f>
        <v>0</v>
      </c>
      <c r="AE11" s="3">
        <f>+'DB10-corrected'!AE11-'DB10-as published'!AE11</f>
        <v>0</v>
      </c>
      <c r="AF11" s="3">
        <f>+'DB10-corrected'!AF11-'DB10-as published'!AF11</f>
        <v>0</v>
      </c>
      <c r="AG11" s="21">
        <f>IF(AND('DB10-corrected'!AG11="no practice",'DB10-as published'!AG11="no practice"), 0,'DB10-corrected'!AG11-'DB10-as published'!AG11)</f>
        <v>0</v>
      </c>
      <c r="AH11" s="17">
        <f>IF(AND('DB10-corrected'!AH11="no practice",'DB10-as published'!AH11="no practice"), 0,'DB10-corrected'!AH11-'DB10-as published'!AH11)</f>
        <v>0</v>
      </c>
      <c r="AI11" s="22">
        <f>+'DB10-corrected'!AI11-'DB10-as published'!AI11</f>
        <v>0</v>
      </c>
      <c r="AK11" s="11">
        <v>0</v>
      </c>
    </row>
    <row r="12" spans="1:37" s="11" customFormat="1">
      <c r="A12" s="58" t="s">
        <v>14</v>
      </c>
      <c r="B12" s="19">
        <f>+'DB10-corrected'!B12-'DB10-as published'!B12</f>
        <v>0</v>
      </c>
      <c r="C12" s="19">
        <f>+'DB10-corrected'!C12-'DB10-as published'!C12</f>
        <v>0</v>
      </c>
      <c r="D12" s="19">
        <f>+ROUND('DB10-corrected'!D12,1)-ROUND('DB10-as published'!D12,1)</f>
        <v>0</v>
      </c>
      <c r="E12" s="19">
        <f>+ROUND('DB10-corrected'!E12,1)-ROUND('DB10-as published'!E12,1)</f>
        <v>0</v>
      </c>
      <c r="F12" s="20">
        <f>IF(AND('DB10-corrected'!F12="no practice",'DB10-as published'!F12="no practice"), 0,'DB10-corrected'!F12-'DB10-as published'!F12)</f>
        <v>0</v>
      </c>
      <c r="G12" s="3">
        <f>IF(AND('DB10-corrected'!G12="no practice",'DB10-as published'!G12="no practice"), 0,'DB10-corrected'!G12-'DB10-as published'!G12)</f>
        <v>0</v>
      </c>
      <c r="H12" s="3">
        <f>IF(AND('DB10-corrected'!H12="no practice",'DB10-as published'!H12="no practice"),0,ROUND('DB10-corrected'!H12,1)-ROUND('DB10-as published'!H12,1))</f>
        <v>0</v>
      </c>
      <c r="I12" s="20">
        <f>IF(AND('DB10-corrected'!I12="no practice",'DB10-as published'!I12="no practice"), 0,'DB10-corrected'!I12-'DB10-as published'!I12)</f>
        <v>0</v>
      </c>
      <c r="J12" s="3">
        <f>IF(AND('DB10-corrected'!J12="no practice",'DB10-as published'!J12="no practice"), 0,'DB10-corrected'!J12-'DB10-as published'!J12)</f>
        <v>0</v>
      </c>
      <c r="K12" s="3">
        <f>IF(AND('DB10-corrected'!K12="no practice",'DB10-as published'!K12="no practice"), 0,ROUND('DB10-corrected'!K12,1)-ROUND('DB10-as published'!K12,1))</f>
        <v>0</v>
      </c>
      <c r="L12" s="20">
        <f>+'DB10-corrected'!L12-'DB10-as published'!L12</f>
        <v>0</v>
      </c>
      <c r="M12" s="3">
        <f>+'DB10-corrected'!M12-'DB10-as published'!M12</f>
        <v>0</v>
      </c>
      <c r="N12" s="3">
        <f>+'DB10-corrected'!N12-'DB10-as published'!N12</f>
        <v>0</v>
      </c>
      <c r="O12" s="3">
        <f>+'DB10-corrected'!O12-'DB10-as published'!O12</f>
        <v>-2</v>
      </c>
      <c r="P12" s="3">
        <f>+'DB10-corrected'!P12-'DB10-as published'!P12</f>
        <v>-2</v>
      </c>
      <c r="Q12" s="20">
        <f>+'DB10-corrected'!Q12-'DB10-as published'!Q12</f>
        <v>0</v>
      </c>
      <c r="R12" s="3">
        <f>+'DB10-corrected'!R12-'DB10-as published'!R12</f>
        <v>0</v>
      </c>
      <c r="S12" s="3">
        <f>+'DB10-corrected'!S12-'DB10-as published'!S12</f>
        <v>0</v>
      </c>
      <c r="T12" s="3">
        <f>+'DB10-corrected'!T12-'DB10-as published'!T12</f>
        <v>0</v>
      </c>
      <c r="U12" s="20">
        <f>+'DB10-corrected'!U12-'DB10-as published'!U12</f>
        <v>0</v>
      </c>
      <c r="V12" s="3">
        <f>+'DB10-corrected'!V12-'DB10-as published'!V12</f>
        <v>0</v>
      </c>
      <c r="W12" s="3">
        <f>+ROUND('DB10-corrected'!W12,1)-ROUND('DB10-as published'!W12,1)</f>
        <v>0</v>
      </c>
      <c r="X12" s="20">
        <f>+'DB10-corrected'!X12-'DB10-as published'!X12</f>
        <v>0</v>
      </c>
      <c r="Y12" s="3">
        <f>+'DB10-corrected'!Y12-'DB10-as published'!Y12</f>
        <v>0</v>
      </c>
      <c r="Z12" s="3">
        <f>+'DB10-corrected'!Z12-'DB10-as published'!Z12</f>
        <v>0</v>
      </c>
      <c r="AA12" s="3">
        <f>+'DB10-corrected'!AA12-'DB10-as published'!AA12</f>
        <v>0</v>
      </c>
      <c r="AB12" s="3">
        <f>+'DB10-corrected'!AB12-'DB10-as published'!AB12</f>
        <v>0</v>
      </c>
      <c r="AC12" s="3">
        <f>+'DB10-corrected'!AC12-'DB10-as published'!AC12</f>
        <v>0</v>
      </c>
      <c r="AD12" s="20">
        <f>+'DB10-corrected'!AD12-'DB10-as published'!AD12</f>
        <v>0</v>
      </c>
      <c r="AE12" s="3">
        <f>+'DB10-corrected'!AE12-'DB10-as published'!AE12</f>
        <v>0</v>
      </c>
      <c r="AF12" s="3">
        <f>+'DB10-corrected'!AF12-'DB10-as published'!AF12</f>
        <v>0</v>
      </c>
      <c r="AG12" s="21">
        <f>IF(AND('DB10-corrected'!AG12="no practice",'DB10-as published'!AG12="no practice"), 0,'DB10-corrected'!AG12-'DB10-as published'!AG12)</f>
        <v>0</v>
      </c>
      <c r="AH12" s="17">
        <f>IF(AND('DB10-corrected'!AH12="no practice",'DB10-as published'!AH12="no practice"), 0,'DB10-corrected'!AH12-'DB10-as published'!AH12)</f>
        <v>0</v>
      </c>
      <c r="AI12" s="22">
        <f>+'DB10-corrected'!AI12-'DB10-as published'!AI12</f>
        <v>0</v>
      </c>
      <c r="AK12" s="11">
        <v>0</v>
      </c>
    </row>
    <row r="13" spans="1:37" s="11" customFormat="1">
      <c r="A13" s="58" t="s">
        <v>15</v>
      </c>
      <c r="B13" s="19">
        <f>+'DB10-corrected'!B13-'DB10-as published'!B13</f>
        <v>0</v>
      </c>
      <c r="C13" s="19">
        <f>+'DB10-corrected'!C13-'DB10-as published'!C13</f>
        <v>0</v>
      </c>
      <c r="D13" s="19">
        <f>+ROUND('DB10-corrected'!D13,1)-ROUND('DB10-as published'!D13,1)</f>
        <v>0</v>
      </c>
      <c r="E13" s="19">
        <f>+ROUND('DB10-corrected'!E13,1)-ROUND('DB10-as published'!E13,1)</f>
        <v>0</v>
      </c>
      <c r="F13" s="20">
        <f>IF(AND('DB10-corrected'!F13="no practice",'DB10-as published'!F13="no practice"), 0,'DB10-corrected'!F13-'DB10-as published'!F13)</f>
        <v>0</v>
      </c>
      <c r="G13" s="3">
        <f>IF(AND('DB10-corrected'!G13="no practice",'DB10-as published'!G13="no practice"), 0,'DB10-corrected'!G13-'DB10-as published'!G13)</f>
        <v>0</v>
      </c>
      <c r="H13" s="3">
        <f>IF(AND('DB10-corrected'!H13="no practice",'DB10-as published'!H13="no practice"),0,ROUND('DB10-corrected'!H13,1)-ROUND('DB10-as published'!H13,1))</f>
        <v>0</v>
      </c>
      <c r="I13" s="20">
        <f>IF(AND('DB10-corrected'!I13="no practice",'DB10-as published'!I13="no practice"), 0,'DB10-corrected'!I13-'DB10-as published'!I13)</f>
        <v>0</v>
      </c>
      <c r="J13" s="3">
        <f>IF(AND('DB10-corrected'!J13="no practice",'DB10-as published'!J13="no practice"), 0,'DB10-corrected'!J13-'DB10-as published'!J13)</f>
        <v>0</v>
      </c>
      <c r="K13" s="3">
        <f>IF(AND('DB10-corrected'!K13="no practice",'DB10-as published'!K13="no practice"), 0,ROUND('DB10-corrected'!K13,1)-ROUND('DB10-as published'!K13,1))</f>
        <v>0</v>
      </c>
      <c r="L13" s="20">
        <f>+'DB10-corrected'!L13-'DB10-as published'!L13</f>
        <v>0</v>
      </c>
      <c r="M13" s="3">
        <f>+'DB10-corrected'!M13-'DB10-as published'!M13</f>
        <v>0</v>
      </c>
      <c r="N13" s="3">
        <f>+'DB10-corrected'!N13-'DB10-as published'!N13</f>
        <v>0</v>
      </c>
      <c r="O13" s="3">
        <f>+'DB10-corrected'!O13-'DB10-as published'!O13</f>
        <v>0</v>
      </c>
      <c r="P13" s="3">
        <f>+'DB10-corrected'!P13-'DB10-as published'!P13</f>
        <v>0</v>
      </c>
      <c r="Q13" s="20">
        <f>+'DB10-corrected'!Q13-'DB10-as published'!Q13</f>
        <v>0</v>
      </c>
      <c r="R13" s="3">
        <f>+'DB10-corrected'!R13-'DB10-as published'!R13</f>
        <v>0</v>
      </c>
      <c r="S13" s="3">
        <f>+'DB10-corrected'!S13-'DB10-as published'!S13</f>
        <v>0</v>
      </c>
      <c r="T13" s="3">
        <f>+'DB10-corrected'!T13-'DB10-as published'!T13</f>
        <v>0</v>
      </c>
      <c r="U13" s="20">
        <f>+'DB10-corrected'!U13-'DB10-as published'!U13</f>
        <v>1</v>
      </c>
      <c r="V13" s="3">
        <f>+'DB10-corrected'!V13-'DB10-as published'!V13</f>
        <v>0</v>
      </c>
      <c r="W13" s="3">
        <f>+ROUND('DB10-corrected'!W13,1)-ROUND('DB10-as published'!W13,1)</f>
        <v>-0.89999999999999858</v>
      </c>
      <c r="X13" s="20">
        <f>+'DB10-corrected'!X13-'DB10-as published'!X13</f>
        <v>0</v>
      </c>
      <c r="Y13" s="3">
        <f>+'DB10-corrected'!Y13-'DB10-as published'!Y13</f>
        <v>0</v>
      </c>
      <c r="Z13" s="3">
        <f>+'DB10-corrected'!Z13-'DB10-as published'!Z13</f>
        <v>0</v>
      </c>
      <c r="AA13" s="3">
        <f>+'DB10-corrected'!AA13-'DB10-as published'!AA13</f>
        <v>0</v>
      </c>
      <c r="AB13" s="3">
        <f>+'DB10-corrected'!AB13-'DB10-as published'!AB13</f>
        <v>0</v>
      </c>
      <c r="AC13" s="3">
        <f>+'DB10-corrected'!AC13-'DB10-as published'!AC13</f>
        <v>0</v>
      </c>
      <c r="AD13" s="20">
        <f>+'DB10-corrected'!AD13-'DB10-as published'!AD13</f>
        <v>0</v>
      </c>
      <c r="AE13" s="3">
        <f>+'DB10-corrected'!AE13-'DB10-as published'!AE13</f>
        <v>0</v>
      </c>
      <c r="AF13" s="3">
        <f>+'DB10-corrected'!AF13-'DB10-as published'!AF13</f>
        <v>0</v>
      </c>
      <c r="AG13" s="21">
        <f>IF(AND('DB10-corrected'!AG13="no practice",'DB10-as published'!AG13="no practice"), 0,'DB10-corrected'!AG13-'DB10-as published'!AG13)</f>
        <v>0</v>
      </c>
      <c r="AH13" s="17">
        <f>IF(AND('DB10-corrected'!AH13="no practice",'DB10-as published'!AH13="no practice"), 0,'DB10-corrected'!AH13-'DB10-as published'!AH13)</f>
        <v>0</v>
      </c>
      <c r="AI13" s="22">
        <f>+'DB10-corrected'!AI13-'DB10-as published'!AI13</f>
        <v>0</v>
      </c>
      <c r="AK13" s="11">
        <v>0</v>
      </c>
    </row>
    <row r="14" spans="1:37" s="11" customFormat="1">
      <c r="A14" s="58" t="s">
        <v>16</v>
      </c>
      <c r="B14" s="19">
        <f>+'DB10-corrected'!B14-'DB10-as published'!B14</f>
        <v>0</v>
      </c>
      <c r="C14" s="19">
        <f>+'DB10-corrected'!C14-'DB10-as published'!C14</f>
        <v>0</v>
      </c>
      <c r="D14" s="19">
        <f>+ROUND('DB10-corrected'!D14,1)-ROUND('DB10-as published'!D14,1)</f>
        <v>0</v>
      </c>
      <c r="E14" s="19">
        <f>+ROUND('DB10-corrected'!E14,1)-ROUND('DB10-as published'!E14,1)</f>
        <v>0</v>
      </c>
      <c r="F14" s="20">
        <f>IF(AND('DB10-corrected'!F14="no practice",'DB10-as published'!F14="no practice"), 0,'DB10-corrected'!F14-'DB10-as published'!F14)</f>
        <v>0</v>
      </c>
      <c r="G14" s="3">
        <f>IF(AND('DB10-corrected'!G14="no practice",'DB10-as published'!G14="no practice"), 0,'DB10-corrected'!G14-'DB10-as published'!G14)</f>
        <v>0</v>
      </c>
      <c r="H14" s="3">
        <f>IF(AND('DB10-corrected'!H14="no practice",'DB10-as published'!H14="no practice"),0,ROUND('DB10-corrected'!H14,1)-ROUND('DB10-as published'!H14,1))</f>
        <v>0</v>
      </c>
      <c r="I14" s="20">
        <f>IF(AND('DB10-corrected'!I14="no practice",'DB10-as published'!I14="no practice"), 0,'DB10-corrected'!I14-'DB10-as published'!I14)</f>
        <v>0</v>
      </c>
      <c r="J14" s="3">
        <f>IF(AND('DB10-corrected'!J14="no practice",'DB10-as published'!J14="no practice"), 0,'DB10-corrected'!J14-'DB10-as published'!J14)</f>
        <v>0</v>
      </c>
      <c r="K14" s="3">
        <f>IF(AND('DB10-corrected'!K14="no practice",'DB10-as published'!K14="no practice"), 0,ROUND('DB10-corrected'!K14,1)-ROUND('DB10-as published'!K14,1))</f>
        <v>0</v>
      </c>
      <c r="L14" s="20">
        <f>+'DB10-corrected'!L14-'DB10-as published'!L14</f>
        <v>0</v>
      </c>
      <c r="M14" s="3">
        <f>+'DB10-corrected'!M14-'DB10-as published'!M14</f>
        <v>0</v>
      </c>
      <c r="N14" s="3">
        <f>+'DB10-corrected'!N14-'DB10-as published'!N14</f>
        <v>0</v>
      </c>
      <c r="O14" s="3">
        <f>+'DB10-corrected'!O14-'DB10-as published'!O14</f>
        <v>0</v>
      </c>
      <c r="P14" s="3">
        <f>+'DB10-corrected'!P14-'DB10-as published'!P14</f>
        <v>0</v>
      </c>
      <c r="Q14" s="20">
        <f>+'DB10-corrected'!Q14-'DB10-as published'!Q14</f>
        <v>0</v>
      </c>
      <c r="R14" s="3">
        <f>+'DB10-corrected'!R14-'DB10-as published'!R14</f>
        <v>0</v>
      </c>
      <c r="S14" s="3">
        <f>+'DB10-corrected'!S14-'DB10-as published'!S14</f>
        <v>0</v>
      </c>
      <c r="T14" s="3">
        <f>+'DB10-corrected'!T14-'DB10-as published'!T14</f>
        <v>0</v>
      </c>
      <c r="U14" s="20">
        <f>+'DB10-corrected'!U14-'DB10-as published'!U14</f>
        <v>0</v>
      </c>
      <c r="V14" s="3">
        <f>+'DB10-corrected'!V14-'DB10-as published'!V14</f>
        <v>0</v>
      </c>
      <c r="W14" s="3">
        <f>+ROUND('DB10-corrected'!W14,1)-ROUND('DB10-as published'!W14,1)</f>
        <v>0</v>
      </c>
      <c r="X14" s="20">
        <f>+'DB10-corrected'!X14-'DB10-as published'!X14</f>
        <v>0</v>
      </c>
      <c r="Y14" s="3">
        <f>+'DB10-corrected'!Y14-'DB10-as published'!Y14</f>
        <v>0</v>
      </c>
      <c r="Z14" s="3">
        <f>+'DB10-corrected'!Z14-'DB10-as published'!Z14</f>
        <v>0</v>
      </c>
      <c r="AA14" s="3">
        <f>+'DB10-corrected'!AA14-'DB10-as published'!AA14</f>
        <v>0</v>
      </c>
      <c r="AB14" s="3">
        <f>+'DB10-corrected'!AB14-'DB10-as published'!AB14</f>
        <v>0</v>
      </c>
      <c r="AC14" s="3">
        <f>+'DB10-corrected'!AC14-'DB10-as published'!AC14</f>
        <v>0</v>
      </c>
      <c r="AD14" s="20">
        <f>+'DB10-corrected'!AD14-'DB10-as published'!AD14</f>
        <v>0</v>
      </c>
      <c r="AE14" s="3">
        <f>+'DB10-corrected'!AE14-'DB10-as published'!AE14</f>
        <v>0</v>
      </c>
      <c r="AF14" s="3">
        <f>+'DB10-corrected'!AF14-'DB10-as published'!AF14</f>
        <v>0</v>
      </c>
      <c r="AG14" s="21">
        <f>IF(AND('DB10-corrected'!AG14="no practice",'DB10-as published'!AG14="no practice"), 0,'DB10-corrected'!AG14-'DB10-as published'!AG14)</f>
        <v>0</v>
      </c>
      <c r="AH14" s="17">
        <f>IF(AND('DB10-corrected'!AH14="no practice",'DB10-as published'!AH14="no practice"), 0,'DB10-corrected'!AH14-'DB10-as published'!AH14)</f>
        <v>0</v>
      </c>
      <c r="AI14" s="22">
        <f>+'DB10-corrected'!AI14-'DB10-as published'!AI14</f>
        <v>0</v>
      </c>
      <c r="AK14" s="11">
        <v>0</v>
      </c>
    </row>
    <row r="15" spans="1:37" s="11" customFormat="1">
      <c r="A15" s="58" t="s">
        <v>17</v>
      </c>
      <c r="B15" s="19">
        <f>+'DB10-corrected'!B15-'DB10-as published'!B15</f>
        <v>0</v>
      </c>
      <c r="C15" s="19">
        <f>+'DB10-corrected'!C15-'DB10-as published'!C15</f>
        <v>0</v>
      </c>
      <c r="D15" s="19">
        <f>+ROUND('DB10-corrected'!D15,1)-ROUND('DB10-as published'!D15,1)</f>
        <v>0</v>
      </c>
      <c r="E15" s="19">
        <f>+ROUND('DB10-corrected'!E15,1)-ROUND('DB10-as published'!E15,1)</f>
        <v>0</v>
      </c>
      <c r="F15" s="20">
        <f>IF(AND('DB10-corrected'!F15="no practice",'DB10-as published'!F15="no practice"), 0,'DB10-corrected'!F15-'DB10-as published'!F15)</f>
        <v>0</v>
      </c>
      <c r="G15" s="3">
        <f>IF(AND('DB10-corrected'!G15="no practice",'DB10-as published'!G15="no practice"), 0,'DB10-corrected'!G15-'DB10-as published'!G15)</f>
        <v>0</v>
      </c>
      <c r="H15" s="3">
        <f>IF(AND('DB10-corrected'!H15="no practice",'DB10-as published'!H15="no practice"),0,ROUND('DB10-corrected'!H15,1)-ROUND('DB10-as published'!H15,1))</f>
        <v>0</v>
      </c>
      <c r="I15" s="20">
        <f>IF(AND('DB10-corrected'!I15="no practice",'DB10-as published'!I15="no practice"), 0,'DB10-corrected'!I15-'DB10-as published'!I15)</f>
        <v>0</v>
      </c>
      <c r="J15" s="3">
        <f>IF(AND('DB10-corrected'!J15="no practice",'DB10-as published'!J15="no practice"), 0,'DB10-corrected'!J15-'DB10-as published'!J15)</f>
        <v>0</v>
      </c>
      <c r="K15" s="3">
        <f>IF(AND('DB10-corrected'!K15="no practice",'DB10-as published'!K15="no practice"), 0,ROUND('DB10-corrected'!K15,1)-ROUND('DB10-as published'!K15,1))</f>
        <v>0</v>
      </c>
      <c r="L15" s="20">
        <f>+'DB10-corrected'!L15-'DB10-as published'!L15</f>
        <v>0</v>
      </c>
      <c r="M15" s="3">
        <f>+'DB10-corrected'!M15-'DB10-as published'!M15</f>
        <v>0</v>
      </c>
      <c r="N15" s="3">
        <f>+'DB10-corrected'!N15-'DB10-as published'!N15</f>
        <v>0</v>
      </c>
      <c r="O15" s="3">
        <f>+'DB10-corrected'!O15-'DB10-as published'!O15</f>
        <v>0</v>
      </c>
      <c r="P15" s="3">
        <f>+'DB10-corrected'!P15-'DB10-as published'!P15</f>
        <v>0</v>
      </c>
      <c r="Q15" s="20">
        <f>+'DB10-corrected'!Q15-'DB10-as published'!Q15</f>
        <v>0</v>
      </c>
      <c r="R15" s="3">
        <f>+'DB10-corrected'!R15-'DB10-as published'!R15</f>
        <v>0</v>
      </c>
      <c r="S15" s="3">
        <f>+'DB10-corrected'!S15-'DB10-as published'!S15</f>
        <v>0</v>
      </c>
      <c r="T15" s="3">
        <f>+'DB10-corrected'!T15-'DB10-as published'!T15</f>
        <v>0</v>
      </c>
      <c r="U15" s="20">
        <f>+'DB10-corrected'!U15-'DB10-as published'!U15</f>
        <v>0</v>
      </c>
      <c r="V15" s="3">
        <f>+'DB10-corrected'!V15-'DB10-as published'!V15</f>
        <v>0</v>
      </c>
      <c r="W15" s="3">
        <f>+ROUND('DB10-corrected'!W15,1)-ROUND('DB10-as published'!W15,1)</f>
        <v>0</v>
      </c>
      <c r="X15" s="20">
        <f>+'DB10-corrected'!X15-'DB10-as published'!X15</f>
        <v>0</v>
      </c>
      <c r="Y15" s="3">
        <f>+'DB10-corrected'!Y15-'DB10-as published'!Y15</f>
        <v>0</v>
      </c>
      <c r="Z15" s="3">
        <f>+'DB10-corrected'!Z15-'DB10-as published'!Z15</f>
        <v>0</v>
      </c>
      <c r="AA15" s="3">
        <f>+'DB10-corrected'!AA15-'DB10-as published'!AA15</f>
        <v>0</v>
      </c>
      <c r="AB15" s="3">
        <f>+'DB10-corrected'!AB15-'DB10-as published'!AB15</f>
        <v>0</v>
      </c>
      <c r="AC15" s="3">
        <f>+'DB10-corrected'!AC15-'DB10-as published'!AC15</f>
        <v>0</v>
      </c>
      <c r="AD15" s="20">
        <f>+'DB10-corrected'!AD15-'DB10-as published'!AD15</f>
        <v>0</v>
      </c>
      <c r="AE15" s="3">
        <f>+'DB10-corrected'!AE15-'DB10-as published'!AE15</f>
        <v>0</v>
      </c>
      <c r="AF15" s="3">
        <f>+'DB10-corrected'!AF15-'DB10-as published'!AF15</f>
        <v>0</v>
      </c>
      <c r="AG15" s="21">
        <f>IF(AND('DB10-corrected'!AG15="no practice",'DB10-as published'!AG15="no practice"), 0,'DB10-corrected'!AG15-'DB10-as published'!AG15)</f>
        <v>0</v>
      </c>
      <c r="AH15" s="17">
        <f>IF(AND('DB10-corrected'!AH15="no practice",'DB10-as published'!AH15="no practice"), 0,'DB10-corrected'!AH15-'DB10-as published'!AH15)</f>
        <v>0</v>
      </c>
      <c r="AI15" s="22">
        <f>+'DB10-corrected'!AI15-'DB10-as published'!AI15</f>
        <v>0</v>
      </c>
      <c r="AK15" s="11">
        <v>0</v>
      </c>
    </row>
    <row r="16" spans="1:37" s="11" customFormat="1">
      <c r="A16" s="58" t="s">
        <v>18</v>
      </c>
      <c r="B16" s="19">
        <f>+'DB10-corrected'!B16-'DB10-as published'!B16</f>
        <v>0</v>
      </c>
      <c r="C16" s="19">
        <f>+'DB10-corrected'!C16-'DB10-as published'!C16</f>
        <v>0</v>
      </c>
      <c r="D16" s="19">
        <f>+ROUND('DB10-corrected'!D16,1)-ROUND('DB10-as published'!D16,1)</f>
        <v>0</v>
      </c>
      <c r="E16" s="19">
        <f>+ROUND('DB10-corrected'!E16,1)-ROUND('DB10-as published'!E16,1)</f>
        <v>0</v>
      </c>
      <c r="F16" s="20">
        <f>IF(AND('DB10-corrected'!F16="no practice",'DB10-as published'!F16="no practice"), 0,'DB10-corrected'!F16-'DB10-as published'!F16)</f>
        <v>1</v>
      </c>
      <c r="G16" s="3">
        <f>IF(AND('DB10-corrected'!G16="no practice",'DB10-as published'!G16="no practice"), 0,'DB10-corrected'!G16-'DB10-as published'!G16)</f>
        <v>0</v>
      </c>
      <c r="H16" s="3">
        <f>IF(AND('DB10-corrected'!H16="no practice",'DB10-as published'!H16="no practice"),0,ROUND('DB10-corrected'!H16,1)-ROUND('DB10-as published'!H16,1))</f>
        <v>18.699999999999996</v>
      </c>
      <c r="I16" s="20">
        <f>IF(AND('DB10-corrected'!I16="no practice",'DB10-as published'!I16="no practice"), 0,'DB10-corrected'!I16-'DB10-as published'!I16)</f>
        <v>0</v>
      </c>
      <c r="J16" s="3">
        <f>IF(AND('DB10-corrected'!J16="no practice",'DB10-as published'!J16="no practice"), 0,'DB10-corrected'!J16-'DB10-as published'!J16)</f>
        <v>0</v>
      </c>
      <c r="K16" s="3">
        <f>IF(AND('DB10-corrected'!K16="no practice",'DB10-as published'!K16="no practice"), 0,ROUND('DB10-corrected'!K16,1)-ROUND('DB10-as published'!K16,1))</f>
        <v>0</v>
      </c>
      <c r="L16" s="20">
        <f>+'DB10-corrected'!L16-'DB10-as published'!L16</f>
        <v>0</v>
      </c>
      <c r="M16" s="3">
        <f>+'DB10-corrected'!M16-'DB10-as published'!M16</f>
        <v>0</v>
      </c>
      <c r="N16" s="3">
        <f>+'DB10-corrected'!N16-'DB10-as published'!N16</f>
        <v>0</v>
      </c>
      <c r="O16" s="3">
        <f>+'DB10-corrected'!O16-'DB10-as published'!O16</f>
        <v>0</v>
      </c>
      <c r="P16" s="3">
        <f>+'DB10-corrected'!P16-'DB10-as published'!P16</f>
        <v>0</v>
      </c>
      <c r="Q16" s="20">
        <f>+'DB10-corrected'!Q16-'DB10-as published'!Q16</f>
        <v>0</v>
      </c>
      <c r="R16" s="3">
        <f>+'DB10-corrected'!R16-'DB10-as published'!R16</f>
        <v>0</v>
      </c>
      <c r="S16" s="3">
        <f>+'DB10-corrected'!S16-'DB10-as published'!S16</f>
        <v>0</v>
      </c>
      <c r="T16" s="3">
        <f>+'DB10-corrected'!T16-'DB10-as published'!T16</f>
        <v>0</v>
      </c>
      <c r="U16" s="20">
        <f>+'DB10-corrected'!U16-'DB10-as published'!U16</f>
        <v>0</v>
      </c>
      <c r="V16" s="3">
        <f>+'DB10-corrected'!V16-'DB10-as published'!V16</f>
        <v>0</v>
      </c>
      <c r="W16" s="3">
        <f>+ROUND('DB10-corrected'!W16,1)-ROUND('DB10-as published'!W16,1)</f>
        <v>0</v>
      </c>
      <c r="X16" s="20">
        <f>+'DB10-corrected'!X16-'DB10-as published'!X16</f>
        <v>0</v>
      </c>
      <c r="Y16" s="3">
        <f>+'DB10-corrected'!Y16-'DB10-as published'!Y16</f>
        <v>0</v>
      </c>
      <c r="Z16" s="3">
        <f>+'DB10-corrected'!Z16-'DB10-as published'!Z16</f>
        <v>0</v>
      </c>
      <c r="AA16" s="3">
        <f>+'DB10-corrected'!AA16-'DB10-as published'!AA16</f>
        <v>0</v>
      </c>
      <c r="AB16" s="3">
        <f>+'DB10-corrected'!AB16-'DB10-as published'!AB16</f>
        <v>0</v>
      </c>
      <c r="AC16" s="3">
        <f>+'DB10-corrected'!AC16-'DB10-as published'!AC16</f>
        <v>0</v>
      </c>
      <c r="AD16" s="20">
        <f>+'DB10-corrected'!AD16-'DB10-as published'!AD16</f>
        <v>0</v>
      </c>
      <c r="AE16" s="3">
        <f>+'DB10-corrected'!AE16-'DB10-as published'!AE16</f>
        <v>0</v>
      </c>
      <c r="AF16" s="3">
        <f>+'DB10-corrected'!AF16-'DB10-as published'!AF16</f>
        <v>0</v>
      </c>
      <c r="AG16" s="21">
        <f>IF(AND('DB10-corrected'!AG16="no practice",'DB10-as published'!AG16="no practice"), 0,'DB10-corrected'!AG16-'DB10-as published'!AG16)</f>
        <v>0</v>
      </c>
      <c r="AH16" s="17">
        <f>IF(AND('DB10-corrected'!AH16="no practice",'DB10-as published'!AH16="no practice"), 0,'DB10-corrected'!AH16-'DB10-as published'!AH16)</f>
        <v>0</v>
      </c>
      <c r="AI16" s="22">
        <f>+'DB10-corrected'!AI16-'DB10-as published'!AI16</f>
        <v>0</v>
      </c>
      <c r="AK16" s="11">
        <v>0</v>
      </c>
    </row>
    <row r="17" spans="1:37" s="11" customFormat="1">
      <c r="A17" s="58" t="s">
        <v>19</v>
      </c>
      <c r="B17" s="19">
        <f>+'DB10-corrected'!B17-'DB10-as published'!B17</f>
        <v>0</v>
      </c>
      <c r="C17" s="19">
        <f>+'DB10-corrected'!C17-'DB10-as published'!C17</f>
        <v>0</v>
      </c>
      <c r="D17" s="19">
        <f>+ROUND('DB10-corrected'!D17,1)-ROUND('DB10-as published'!D17,1)</f>
        <v>0</v>
      </c>
      <c r="E17" s="19">
        <f>+ROUND('DB10-corrected'!E17,1)-ROUND('DB10-as published'!E17,1)</f>
        <v>0</v>
      </c>
      <c r="F17" s="20">
        <f>IF(AND('DB10-corrected'!F17="no practice",'DB10-as published'!F17="no practice"), 0,'DB10-corrected'!F17-'DB10-as published'!F17)</f>
        <v>0</v>
      </c>
      <c r="G17" s="3">
        <f>IF(AND('DB10-corrected'!G17="no practice",'DB10-as published'!G17="no practice"), 0,'DB10-corrected'!G17-'DB10-as published'!G17)</f>
        <v>0</v>
      </c>
      <c r="H17" s="3">
        <f>IF(AND('DB10-corrected'!H17="no practice",'DB10-as published'!H17="no practice"),0,ROUND('DB10-corrected'!H17,1)-ROUND('DB10-as published'!H17,1))</f>
        <v>0</v>
      </c>
      <c r="I17" s="20">
        <f>IF(AND('DB10-corrected'!I17="no practice",'DB10-as published'!I17="no practice"), 0,'DB10-corrected'!I17-'DB10-as published'!I17)</f>
        <v>0</v>
      </c>
      <c r="J17" s="3">
        <f>IF(AND('DB10-corrected'!J17="no practice",'DB10-as published'!J17="no practice"), 0,'DB10-corrected'!J17-'DB10-as published'!J17)</f>
        <v>0</v>
      </c>
      <c r="K17" s="3">
        <f>IF(AND('DB10-corrected'!K17="no practice",'DB10-as published'!K17="no practice"), 0,ROUND('DB10-corrected'!K17,1)-ROUND('DB10-as published'!K17,1))</f>
        <v>0</v>
      </c>
      <c r="L17" s="20">
        <f>+'DB10-corrected'!L17-'DB10-as published'!L17</f>
        <v>0</v>
      </c>
      <c r="M17" s="3">
        <f>+'DB10-corrected'!M17-'DB10-as published'!M17</f>
        <v>0</v>
      </c>
      <c r="N17" s="3">
        <f>+'DB10-corrected'!N17-'DB10-as published'!N17</f>
        <v>0</v>
      </c>
      <c r="O17" s="3">
        <f>+'DB10-corrected'!O17-'DB10-as published'!O17</f>
        <v>0</v>
      </c>
      <c r="P17" s="3">
        <f>+'DB10-corrected'!P17-'DB10-as published'!P17</f>
        <v>0</v>
      </c>
      <c r="Q17" s="20">
        <f>+'DB10-corrected'!Q17-'DB10-as published'!Q17</f>
        <v>0</v>
      </c>
      <c r="R17" s="3">
        <f>+'DB10-corrected'!R17-'DB10-as published'!R17</f>
        <v>0</v>
      </c>
      <c r="S17" s="3">
        <f>+'DB10-corrected'!S17-'DB10-as published'!S17</f>
        <v>0</v>
      </c>
      <c r="T17" s="3">
        <f>+'DB10-corrected'!T17-'DB10-as published'!T17</f>
        <v>0</v>
      </c>
      <c r="U17" s="20">
        <f>+'DB10-corrected'!U17-'DB10-as published'!U17</f>
        <v>0</v>
      </c>
      <c r="V17" s="3">
        <f>+'DB10-corrected'!V17-'DB10-as published'!V17</f>
        <v>0</v>
      </c>
      <c r="W17" s="3">
        <f>+ROUND('DB10-corrected'!W17,1)-ROUND('DB10-as published'!W17,1)</f>
        <v>0</v>
      </c>
      <c r="X17" s="20">
        <f>+'DB10-corrected'!X17-'DB10-as published'!X17</f>
        <v>0</v>
      </c>
      <c r="Y17" s="3">
        <f>+'DB10-corrected'!Y17-'DB10-as published'!Y17</f>
        <v>0</v>
      </c>
      <c r="Z17" s="3">
        <f>+'DB10-corrected'!Z17-'DB10-as published'!Z17</f>
        <v>0</v>
      </c>
      <c r="AA17" s="3">
        <f>+'DB10-corrected'!AA17-'DB10-as published'!AA17</f>
        <v>0</v>
      </c>
      <c r="AB17" s="3">
        <f>+'DB10-corrected'!AB17-'DB10-as published'!AB17</f>
        <v>0</v>
      </c>
      <c r="AC17" s="3">
        <f>+'DB10-corrected'!AC17-'DB10-as published'!AC17</f>
        <v>0</v>
      </c>
      <c r="AD17" s="20">
        <f>+'DB10-corrected'!AD17-'DB10-as published'!AD17</f>
        <v>1</v>
      </c>
      <c r="AE17" s="3">
        <f>+'DB10-corrected'!AE17-'DB10-as published'!AE17</f>
        <v>0</v>
      </c>
      <c r="AF17" s="3">
        <f>+'DB10-corrected'!AF17-'DB10-as published'!AF17</f>
        <v>0</v>
      </c>
      <c r="AG17" s="21">
        <f>IF(AND('DB10-corrected'!AG17="no practice",'DB10-as published'!AG17="no practice"), 0,'DB10-corrected'!AG17-'DB10-as published'!AG17)</f>
        <v>0</v>
      </c>
      <c r="AH17" s="17">
        <f>IF(AND('DB10-corrected'!AH17="no practice",'DB10-as published'!AH17="no practice"), 0,'DB10-corrected'!AH17-'DB10-as published'!AH17)</f>
        <v>0</v>
      </c>
      <c r="AI17" s="22">
        <f>+'DB10-corrected'!AI17-'DB10-as published'!AI17</f>
        <v>0</v>
      </c>
      <c r="AK17" s="11">
        <v>0</v>
      </c>
    </row>
    <row r="18" spans="1:37" s="11" customFormat="1">
      <c r="A18" s="58" t="s">
        <v>20</v>
      </c>
      <c r="B18" s="19">
        <f>+'DB10-corrected'!B18-'DB10-as published'!B18</f>
        <v>0</v>
      </c>
      <c r="C18" s="19">
        <f>+'DB10-corrected'!C18-'DB10-as published'!C18</f>
        <v>0</v>
      </c>
      <c r="D18" s="23">
        <f>+ROUND('DB10-corrected'!D18,1)-ROUND('DB10-as published'!D18,1)</f>
        <v>-5.1000000000000014</v>
      </c>
      <c r="E18" s="19">
        <f>+ROUND('DB10-corrected'!E18,1)-ROUND('DB10-as published'!E18,1)</f>
        <v>0</v>
      </c>
      <c r="F18" s="20">
        <f>IF(AND('DB10-corrected'!F18="no practice",'DB10-as published'!F18="no practice"), 0,'DB10-corrected'!F18-'DB10-as published'!F18)</f>
        <v>0</v>
      </c>
      <c r="G18" s="3">
        <f>IF(AND('DB10-corrected'!G18="no practice",'DB10-as published'!G18="no practice"), 0,'DB10-corrected'!G18-'DB10-as published'!G18)</f>
        <v>0</v>
      </c>
      <c r="H18" s="3">
        <f>IF(AND('DB10-corrected'!H18="no practice",'DB10-as published'!H18="no practice"),0,ROUND('DB10-corrected'!H18,1)-ROUND('DB10-as published'!H18,1))</f>
        <v>0</v>
      </c>
      <c r="I18" s="20">
        <f>IF(AND('DB10-corrected'!I18="no practice",'DB10-as published'!I18="no practice"), 0,'DB10-corrected'!I18-'DB10-as published'!I18)</f>
        <v>0</v>
      </c>
      <c r="J18" s="3">
        <f>IF(AND('DB10-corrected'!J18="no practice",'DB10-as published'!J18="no practice"), 0,'DB10-corrected'!J18-'DB10-as published'!J18)</f>
        <v>0</v>
      </c>
      <c r="K18" s="24">
        <f>IF(AND('DB10-corrected'!K18="no practice",'DB10-as published'!K18="no practice"), 0,ROUND('DB10-corrected'!K18,1)-ROUND('DB10-as published'!K18,1))</f>
        <v>9.9999999999999645E-2</v>
      </c>
      <c r="L18" s="20">
        <f>+'DB10-corrected'!L18-'DB10-as published'!L18</f>
        <v>0</v>
      </c>
      <c r="M18" s="3">
        <f>+'DB10-corrected'!M18-'DB10-as published'!M18</f>
        <v>0</v>
      </c>
      <c r="N18" s="3">
        <f>+'DB10-corrected'!N18-'DB10-as published'!N18</f>
        <v>0</v>
      </c>
      <c r="O18" s="3">
        <f>+'DB10-corrected'!O18-'DB10-as published'!O18</f>
        <v>0</v>
      </c>
      <c r="P18" s="3">
        <f>+'DB10-corrected'!P18-'DB10-as published'!P18</f>
        <v>0</v>
      </c>
      <c r="Q18" s="20">
        <f>+'DB10-corrected'!Q18-'DB10-as published'!Q18</f>
        <v>0</v>
      </c>
      <c r="R18" s="3">
        <f>+'DB10-corrected'!R18-'DB10-as published'!R18</f>
        <v>0</v>
      </c>
      <c r="S18" s="3">
        <f>+'DB10-corrected'!S18-'DB10-as published'!S18</f>
        <v>0</v>
      </c>
      <c r="T18" s="3">
        <f>+'DB10-corrected'!T18-'DB10-as published'!T18</f>
        <v>0</v>
      </c>
      <c r="U18" s="20">
        <f>+'DB10-corrected'!U18-'DB10-as published'!U18</f>
        <v>0</v>
      </c>
      <c r="V18" s="3">
        <f>+'DB10-corrected'!V18-'DB10-as published'!V18</f>
        <v>0</v>
      </c>
      <c r="W18" s="3">
        <f>+ROUND('DB10-corrected'!W18,1)-ROUND('DB10-as published'!W18,1)</f>
        <v>4.3000000000000043</v>
      </c>
      <c r="X18" s="20">
        <f>+'DB10-corrected'!X18-'DB10-as published'!X18</f>
        <v>0</v>
      </c>
      <c r="Y18" s="3">
        <f>+'DB10-corrected'!Y18-'DB10-as published'!Y18</f>
        <v>0</v>
      </c>
      <c r="Z18" s="3">
        <f>+'DB10-corrected'!Z18-'DB10-as published'!Z18</f>
        <v>0</v>
      </c>
      <c r="AA18" s="3">
        <f>+'DB10-corrected'!AA18-'DB10-as published'!AA18</f>
        <v>0</v>
      </c>
      <c r="AB18" s="3">
        <f>+'DB10-corrected'!AB18-'DB10-as published'!AB18</f>
        <v>0</v>
      </c>
      <c r="AC18" s="3">
        <f>+'DB10-corrected'!AC18-'DB10-as published'!AC18</f>
        <v>0</v>
      </c>
      <c r="AD18" s="20">
        <f>+'DB10-corrected'!AD18-'DB10-as published'!AD18</f>
        <v>0</v>
      </c>
      <c r="AE18" s="3">
        <f>+'DB10-corrected'!AE18-'DB10-as published'!AE18</f>
        <v>0</v>
      </c>
      <c r="AF18" s="3">
        <f>+'DB10-corrected'!AF18-'DB10-as published'!AF18</f>
        <v>0</v>
      </c>
      <c r="AG18" s="21">
        <f>IF(AND('DB10-corrected'!AG18="no practice",'DB10-as published'!AG18="no practice"), 0,'DB10-corrected'!AG18-'DB10-as published'!AG18)</f>
        <v>0</v>
      </c>
      <c r="AH18" s="17">
        <f>IF(AND('DB10-corrected'!AH18="no practice",'DB10-as published'!AH18="no practice"), 0,'DB10-corrected'!AH18-'DB10-as published'!AH18)</f>
        <v>0</v>
      </c>
      <c r="AI18" s="22">
        <f>+'DB10-corrected'!AI18-'DB10-as published'!AI18</f>
        <v>0</v>
      </c>
      <c r="AK18" s="11">
        <v>1</v>
      </c>
    </row>
    <row r="19" spans="1:37" s="11" customFormat="1">
      <c r="A19" s="58" t="s">
        <v>21</v>
      </c>
      <c r="B19" s="19">
        <f>+'DB10-corrected'!B19-'DB10-as published'!B19</f>
        <v>0</v>
      </c>
      <c r="C19" s="19">
        <f>+'DB10-corrected'!C19-'DB10-as published'!C19</f>
        <v>0</v>
      </c>
      <c r="D19" s="19">
        <f>+ROUND('DB10-corrected'!D19,1)-ROUND('DB10-as published'!D19,1)</f>
        <v>0</v>
      </c>
      <c r="E19" s="19">
        <f>+ROUND('DB10-corrected'!E19,1)-ROUND('DB10-as published'!E19,1)</f>
        <v>0</v>
      </c>
      <c r="F19" s="20">
        <f>IF(AND('DB10-corrected'!F19="no practice",'DB10-as published'!F19="no practice"), 0,'DB10-corrected'!F19-'DB10-as published'!F19)</f>
        <v>0</v>
      </c>
      <c r="G19" s="3">
        <f>IF(AND('DB10-corrected'!G19="no practice",'DB10-as published'!G19="no practice"), 0,'DB10-corrected'!G19-'DB10-as published'!G19)</f>
        <v>0</v>
      </c>
      <c r="H19" s="3">
        <f>IF(AND('DB10-corrected'!H19="no practice",'DB10-as published'!H19="no practice"),0,ROUND('DB10-corrected'!H19,1)-ROUND('DB10-as published'!H19,1))</f>
        <v>0</v>
      </c>
      <c r="I19" s="20">
        <f>IF(AND('DB10-corrected'!I19="no practice",'DB10-as published'!I19="no practice"), 0,'DB10-corrected'!I19-'DB10-as published'!I19)</f>
        <v>0</v>
      </c>
      <c r="J19" s="3">
        <f>IF(AND('DB10-corrected'!J19="no practice",'DB10-as published'!J19="no practice"), 0,'DB10-corrected'!J19-'DB10-as published'!J19)</f>
        <v>0</v>
      </c>
      <c r="K19" s="3">
        <f>IF(AND('DB10-corrected'!K19="no practice",'DB10-as published'!K19="no practice"), 0,ROUND('DB10-corrected'!K19,1)-ROUND('DB10-as published'!K19,1))</f>
        <v>0</v>
      </c>
      <c r="L19" s="20">
        <f>+'DB10-corrected'!L19-'DB10-as published'!L19</f>
        <v>0</v>
      </c>
      <c r="M19" s="3">
        <f>+'DB10-corrected'!M19-'DB10-as published'!M19</f>
        <v>0</v>
      </c>
      <c r="N19" s="3">
        <f>+'DB10-corrected'!N19-'DB10-as published'!N19</f>
        <v>0</v>
      </c>
      <c r="O19" s="3">
        <f>+'DB10-corrected'!O19-'DB10-as published'!O19</f>
        <v>0</v>
      </c>
      <c r="P19" s="3">
        <f>+'DB10-corrected'!P19-'DB10-as published'!P19</f>
        <v>0</v>
      </c>
      <c r="Q19" s="20">
        <f>+'DB10-corrected'!Q19-'DB10-as published'!Q19</f>
        <v>0</v>
      </c>
      <c r="R19" s="3">
        <f>+'DB10-corrected'!R19-'DB10-as published'!R19</f>
        <v>0</v>
      </c>
      <c r="S19" s="3">
        <f>+'DB10-corrected'!S19-'DB10-as published'!S19</f>
        <v>0</v>
      </c>
      <c r="T19" s="3">
        <f>+'DB10-corrected'!T19-'DB10-as published'!T19</f>
        <v>0</v>
      </c>
      <c r="U19" s="20">
        <f>+'DB10-corrected'!U19-'DB10-as published'!U19</f>
        <v>0</v>
      </c>
      <c r="V19" s="3">
        <f>+'DB10-corrected'!V19-'DB10-as published'!V19</f>
        <v>0</v>
      </c>
      <c r="W19" s="3">
        <f>+ROUND('DB10-corrected'!W19,1)-ROUND('DB10-as published'!W19,1)</f>
        <v>0</v>
      </c>
      <c r="X19" s="20">
        <f>+'DB10-corrected'!X19-'DB10-as published'!X19</f>
        <v>0</v>
      </c>
      <c r="Y19" s="3">
        <f>+'DB10-corrected'!Y19-'DB10-as published'!Y19</f>
        <v>0</v>
      </c>
      <c r="Z19" s="3">
        <f>+'DB10-corrected'!Z19-'DB10-as published'!Z19</f>
        <v>0</v>
      </c>
      <c r="AA19" s="3">
        <f>+'DB10-corrected'!AA19-'DB10-as published'!AA19</f>
        <v>0</v>
      </c>
      <c r="AB19" s="3">
        <f>+'DB10-corrected'!AB19-'DB10-as published'!AB19</f>
        <v>0</v>
      </c>
      <c r="AC19" s="3">
        <f>+'DB10-corrected'!AC19-'DB10-as published'!AC19</f>
        <v>0</v>
      </c>
      <c r="AD19" s="20">
        <f>+'DB10-corrected'!AD19-'DB10-as published'!AD19</f>
        <v>0</v>
      </c>
      <c r="AE19" s="3">
        <f>+'DB10-corrected'!AE19-'DB10-as published'!AE19</f>
        <v>0</v>
      </c>
      <c r="AF19" s="3">
        <f>+'DB10-corrected'!AF19-'DB10-as published'!AF19</f>
        <v>0</v>
      </c>
      <c r="AG19" s="21">
        <f>IF(AND('DB10-corrected'!AG19="no practice",'DB10-as published'!AG19="no practice"), 0,'DB10-corrected'!AG19-'DB10-as published'!AG19)</f>
        <v>0</v>
      </c>
      <c r="AH19" s="17">
        <f>IF(AND('DB10-corrected'!AH19="no practice",'DB10-as published'!AH19="no practice"), 0,'DB10-corrected'!AH19-'DB10-as published'!AH19)</f>
        <v>0</v>
      </c>
      <c r="AI19" s="22">
        <f>+'DB10-corrected'!AI19-'DB10-as published'!AI19</f>
        <v>0</v>
      </c>
      <c r="AK19" s="11">
        <v>0</v>
      </c>
    </row>
    <row r="20" spans="1:37" s="11" customFormat="1">
      <c r="A20" s="58" t="s">
        <v>22</v>
      </c>
      <c r="B20" s="19">
        <f>+'DB10-corrected'!B20-'DB10-as published'!B20</f>
        <v>0</v>
      </c>
      <c r="C20" s="19">
        <f>+'DB10-corrected'!C20-'DB10-as published'!C20</f>
        <v>0</v>
      </c>
      <c r="D20" s="19">
        <f>+ROUND('DB10-corrected'!D20,1)-ROUND('DB10-as published'!D20,1)</f>
        <v>0</v>
      </c>
      <c r="E20" s="19">
        <f>+ROUND('DB10-corrected'!E20,1)-ROUND('DB10-as published'!E20,1)</f>
        <v>0</v>
      </c>
      <c r="F20" s="20">
        <f>IF(AND('DB10-corrected'!F20="no practice",'DB10-as published'!F20="no practice"), 0,'DB10-corrected'!F20-'DB10-as published'!F20)</f>
        <v>0</v>
      </c>
      <c r="G20" s="3">
        <f>IF(AND('DB10-corrected'!G20="no practice",'DB10-as published'!G20="no practice"), 0,'DB10-corrected'!G20-'DB10-as published'!G20)</f>
        <v>0</v>
      </c>
      <c r="H20" s="3">
        <f>IF(AND('DB10-corrected'!H20="no practice",'DB10-as published'!H20="no practice"),0,ROUND('DB10-corrected'!H20,1)-ROUND('DB10-as published'!H20,1))</f>
        <v>0</v>
      </c>
      <c r="I20" s="20">
        <f>IF(AND('DB10-corrected'!I20="no practice",'DB10-as published'!I20="no practice"), 0,'DB10-corrected'!I20-'DB10-as published'!I20)</f>
        <v>0</v>
      </c>
      <c r="J20" s="3">
        <f>IF(AND('DB10-corrected'!J20="no practice",'DB10-as published'!J20="no practice"), 0,'DB10-corrected'!J20-'DB10-as published'!J20)</f>
        <v>0</v>
      </c>
      <c r="K20" s="3">
        <f>IF(AND('DB10-corrected'!K20="no practice",'DB10-as published'!K20="no practice"), 0,ROUND('DB10-corrected'!K20,1)-ROUND('DB10-as published'!K20,1))</f>
        <v>0</v>
      </c>
      <c r="L20" s="20">
        <f>+'DB10-corrected'!L20-'DB10-as published'!L20</f>
        <v>0</v>
      </c>
      <c r="M20" s="3">
        <f>+'DB10-corrected'!M20-'DB10-as published'!M20</f>
        <v>0</v>
      </c>
      <c r="N20" s="3">
        <f>+'DB10-corrected'!N20-'DB10-as published'!N20</f>
        <v>0</v>
      </c>
      <c r="O20" s="3">
        <f>+'DB10-corrected'!O20-'DB10-as published'!O20</f>
        <v>0</v>
      </c>
      <c r="P20" s="3">
        <f>+'DB10-corrected'!P20-'DB10-as published'!P20</f>
        <v>0</v>
      </c>
      <c r="Q20" s="20">
        <f>+'DB10-corrected'!Q20-'DB10-as published'!Q20</f>
        <v>0</v>
      </c>
      <c r="R20" s="3">
        <f>+'DB10-corrected'!R20-'DB10-as published'!R20</f>
        <v>0</v>
      </c>
      <c r="S20" s="3">
        <f>+'DB10-corrected'!S20-'DB10-as published'!S20</f>
        <v>0</v>
      </c>
      <c r="T20" s="3">
        <f>+'DB10-corrected'!T20-'DB10-as published'!T20</f>
        <v>0</v>
      </c>
      <c r="U20" s="20">
        <f>+'DB10-corrected'!U20-'DB10-as published'!U20</f>
        <v>0</v>
      </c>
      <c r="V20" s="3">
        <f>+'DB10-corrected'!V20-'DB10-as published'!V20</f>
        <v>0</v>
      </c>
      <c r="W20" s="3">
        <f>+ROUND('DB10-corrected'!W20,1)-ROUND('DB10-as published'!W20,1)</f>
        <v>0</v>
      </c>
      <c r="X20" s="20">
        <f>+'DB10-corrected'!X20-'DB10-as published'!X20</f>
        <v>0</v>
      </c>
      <c r="Y20" s="3">
        <f>+'DB10-corrected'!Y20-'DB10-as published'!Y20</f>
        <v>0</v>
      </c>
      <c r="Z20" s="3">
        <f>+'DB10-corrected'!Z20-'DB10-as published'!Z20</f>
        <v>0</v>
      </c>
      <c r="AA20" s="3">
        <f>+'DB10-corrected'!AA20-'DB10-as published'!AA20</f>
        <v>0</v>
      </c>
      <c r="AB20" s="3">
        <f>+'DB10-corrected'!AB20-'DB10-as published'!AB20</f>
        <v>0</v>
      </c>
      <c r="AC20" s="3">
        <f>+'DB10-corrected'!AC20-'DB10-as published'!AC20</f>
        <v>0</v>
      </c>
      <c r="AD20" s="20">
        <f>+'DB10-corrected'!AD20-'DB10-as published'!AD20</f>
        <v>0</v>
      </c>
      <c r="AE20" s="3">
        <f>+'DB10-corrected'!AE20-'DB10-as published'!AE20</f>
        <v>0</v>
      </c>
      <c r="AF20" s="3">
        <f>+'DB10-corrected'!AF20-'DB10-as published'!AF20</f>
        <v>0</v>
      </c>
      <c r="AG20" s="21">
        <f>IF(AND('DB10-corrected'!AG20="no practice",'DB10-as published'!AG20="no practice"), 0,'DB10-corrected'!AG20-'DB10-as published'!AG20)</f>
        <v>0</v>
      </c>
      <c r="AH20" s="17">
        <f>IF(AND('DB10-corrected'!AH20="no practice",'DB10-as published'!AH20="no practice"), 0,'DB10-corrected'!AH20-'DB10-as published'!AH20)</f>
        <v>0</v>
      </c>
      <c r="AI20" s="22">
        <f>+'DB10-corrected'!AI20-'DB10-as published'!AI20</f>
        <v>0</v>
      </c>
      <c r="AK20" s="11">
        <v>0</v>
      </c>
    </row>
    <row r="21" spans="1:37" s="11" customFormat="1">
      <c r="A21" s="58" t="s">
        <v>23</v>
      </c>
      <c r="B21" s="19">
        <f>+'DB10-corrected'!B21-'DB10-as published'!B21</f>
        <v>0</v>
      </c>
      <c r="C21" s="19">
        <f>+'DB10-corrected'!C21-'DB10-as published'!C21</f>
        <v>0</v>
      </c>
      <c r="D21" s="19">
        <f>+ROUND('DB10-corrected'!D21,1)-ROUND('DB10-as published'!D21,1)</f>
        <v>0</v>
      </c>
      <c r="E21" s="19">
        <f>+ROUND('DB10-corrected'!E21,1)-ROUND('DB10-as published'!E21,1)</f>
        <v>0</v>
      </c>
      <c r="F21" s="20">
        <f>IF(AND('DB10-corrected'!F21="no practice",'DB10-as published'!F21="no practice"), 0,'DB10-corrected'!F21-'DB10-as published'!F21)</f>
        <v>0</v>
      </c>
      <c r="G21" s="3">
        <f>IF(AND('DB10-corrected'!G21="no practice",'DB10-as published'!G21="no practice"), 0,'DB10-corrected'!G21-'DB10-as published'!G21)</f>
        <v>0</v>
      </c>
      <c r="H21" s="3">
        <f>IF(AND('DB10-corrected'!H21="no practice",'DB10-as published'!H21="no practice"),0,ROUND('DB10-corrected'!H21,1)-ROUND('DB10-as published'!H21,1))</f>
        <v>0</v>
      </c>
      <c r="I21" s="20">
        <f>IF(AND('DB10-corrected'!I21="no practice",'DB10-as published'!I21="no practice"), 0,'DB10-corrected'!I21-'DB10-as published'!I21)</f>
        <v>0</v>
      </c>
      <c r="J21" s="3">
        <f>IF(AND('DB10-corrected'!J21="no practice",'DB10-as published'!J21="no practice"), 0,'DB10-corrected'!J21-'DB10-as published'!J21)</f>
        <v>0</v>
      </c>
      <c r="K21" s="3">
        <f>IF(AND('DB10-corrected'!K21="no practice",'DB10-as published'!K21="no practice"), 0,ROUND('DB10-corrected'!K21,1)-ROUND('DB10-as published'!K21,1))</f>
        <v>0</v>
      </c>
      <c r="L21" s="20">
        <f>+'DB10-corrected'!L21-'DB10-as published'!L21</f>
        <v>0</v>
      </c>
      <c r="M21" s="3">
        <f>+'DB10-corrected'!M21-'DB10-as published'!M21</f>
        <v>0</v>
      </c>
      <c r="N21" s="3">
        <f>+'DB10-corrected'!N21-'DB10-as published'!N21</f>
        <v>0</v>
      </c>
      <c r="O21" s="3">
        <f>+'DB10-corrected'!O21-'DB10-as published'!O21</f>
        <v>0</v>
      </c>
      <c r="P21" s="3">
        <f>+'DB10-corrected'!P21-'DB10-as published'!P21</f>
        <v>0</v>
      </c>
      <c r="Q21" s="20">
        <f>+'DB10-corrected'!Q21-'DB10-as published'!Q21</f>
        <v>0</v>
      </c>
      <c r="R21" s="3">
        <f>+'DB10-corrected'!R21-'DB10-as published'!R21</f>
        <v>0</v>
      </c>
      <c r="S21" s="3">
        <f>+'DB10-corrected'!S21-'DB10-as published'!S21</f>
        <v>0</v>
      </c>
      <c r="T21" s="3">
        <f>+'DB10-corrected'!T21-'DB10-as published'!T21</f>
        <v>0</v>
      </c>
      <c r="U21" s="20">
        <f>+'DB10-corrected'!U21-'DB10-as published'!U21</f>
        <v>0</v>
      </c>
      <c r="V21" s="3">
        <f>+'DB10-corrected'!V21-'DB10-as published'!V21</f>
        <v>0</v>
      </c>
      <c r="W21" s="3">
        <f>+ROUND('DB10-corrected'!W21,1)-ROUND('DB10-as published'!W21,1)</f>
        <v>17.799999999999997</v>
      </c>
      <c r="X21" s="20">
        <f>+'DB10-corrected'!X21-'DB10-as published'!X21</f>
        <v>0</v>
      </c>
      <c r="Y21" s="3">
        <f>+'DB10-corrected'!Y21-'DB10-as published'!Y21</f>
        <v>0</v>
      </c>
      <c r="Z21" s="3">
        <f>+'DB10-corrected'!Z21-'DB10-as published'!Z21</f>
        <v>0</v>
      </c>
      <c r="AA21" s="3">
        <f>+'DB10-corrected'!AA21-'DB10-as published'!AA21</f>
        <v>0</v>
      </c>
      <c r="AB21" s="3">
        <f>+'DB10-corrected'!AB21-'DB10-as published'!AB21</f>
        <v>0</v>
      </c>
      <c r="AC21" s="3">
        <f>+'DB10-corrected'!AC21-'DB10-as published'!AC21</f>
        <v>0</v>
      </c>
      <c r="AD21" s="20">
        <f>+'DB10-corrected'!AD21-'DB10-as published'!AD21</f>
        <v>0</v>
      </c>
      <c r="AE21" s="3">
        <f>+'DB10-corrected'!AE21-'DB10-as published'!AE21</f>
        <v>0</v>
      </c>
      <c r="AF21" s="3">
        <f>+'DB10-corrected'!AF21-'DB10-as published'!AF21</f>
        <v>0</v>
      </c>
      <c r="AG21" s="21">
        <f>IF(AND('DB10-corrected'!AG21="no practice",'DB10-as published'!AG21="no practice"), 0,'DB10-corrected'!AG21-'DB10-as published'!AG21)</f>
        <v>0</v>
      </c>
      <c r="AH21" s="17">
        <f>IF(AND('DB10-corrected'!AH21="no practice",'DB10-as published'!AH21="no practice"), 0,'DB10-corrected'!AH21-'DB10-as published'!AH21)</f>
        <v>0</v>
      </c>
      <c r="AI21" s="22">
        <f>+'DB10-corrected'!AI21-'DB10-as published'!AI21</f>
        <v>0</v>
      </c>
      <c r="AK21" s="11">
        <v>0</v>
      </c>
    </row>
    <row r="22" spans="1:37" s="11" customFormat="1">
      <c r="A22" s="58" t="s">
        <v>24</v>
      </c>
      <c r="B22" s="19">
        <f>+'DB10-corrected'!B22-'DB10-as published'!B22</f>
        <v>0</v>
      </c>
      <c r="C22" s="19">
        <f>+'DB10-corrected'!C22-'DB10-as published'!C22</f>
        <v>0</v>
      </c>
      <c r="D22" s="19">
        <f>+ROUND('DB10-corrected'!D22,1)-ROUND('DB10-as published'!D22,1)</f>
        <v>0</v>
      </c>
      <c r="E22" s="19">
        <f>+ROUND('DB10-corrected'!E22,1)-ROUND('DB10-as published'!E22,1)</f>
        <v>0</v>
      </c>
      <c r="F22" s="20">
        <f>IF(AND('DB10-corrected'!F22="no practice",'DB10-as published'!F22="no practice"), 0,'DB10-corrected'!F22-'DB10-as published'!F22)</f>
        <v>0</v>
      </c>
      <c r="G22" s="3">
        <f>IF(AND('DB10-corrected'!G22="no practice",'DB10-as published'!G22="no practice"), 0,'DB10-corrected'!G22-'DB10-as published'!G22)</f>
        <v>0</v>
      </c>
      <c r="H22" s="3">
        <f>IF(AND('DB10-corrected'!H22="no practice",'DB10-as published'!H22="no practice"),0,ROUND('DB10-corrected'!H22,1)-ROUND('DB10-as published'!H22,1))</f>
        <v>0</v>
      </c>
      <c r="I22" s="20">
        <f>IF(AND('DB10-corrected'!I22="no practice",'DB10-as published'!I22="no practice"), 0,'DB10-corrected'!I22-'DB10-as published'!I22)</f>
        <v>0</v>
      </c>
      <c r="J22" s="3">
        <f>IF(AND('DB10-corrected'!J22="no practice",'DB10-as published'!J22="no practice"), 0,'DB10-corrected'!J22-'DB10-as published'!J22)</f>
        <v>0</v>
      </c>
      <c r="K22" s="3">
        <f>IF(AND('DB10-corrected'!K22="no practice",'DB10-as published'!K22="no practice"), 0,ROUND('DB10-corrected'!K22,1)-ROUND('DB10-as published'!K22,1))</f>
        <v>0</v>
      </c>
      <c r="L22" s="20">
        <f>+'DB10-corrected'!L22-'DB10-as published'!L22</f>
        <v>0</v>
      </c>
      <c r="M22" s="3">
        <f>+'DB10-corrected'!M22-'DB10-as published'!M22</f>
        <v>0</v>
      </c>
      <c r="N22" s="3">
        <f>+'DB10-corrected'!N22-'DB10-as published'!N22</f>
        <v>0</v>
      </c>
      <c r="O22" s="3">
        <f>+'DB10-corrected'!O22-'DB10-as published'!O22</f>
        <v>0</v>
      </c>
      <c r="P22" s="3">
        <f>+'DB10-corrected'!P22-'DB10-as published'!P22</f>
        <v>0</v>
      </c>
      <c r="Q22" s="20">
        <f>+'DB10-corrected'!Q22-'DB10-as published'!Q22</f>
        <v>0</v>
      </c>
      <c r="R22" s="3">
        <f>+'DB10-corrected'!R22-'DB10-as published'!R22</f>
        <v>0</v>
      </c>
      <c r="S22" s="3">
        <f>+'DB10-corrected'!S22-'DB10-as published'!S22</f>
        <v>0</v>
      </c>
      <c r="T22" s="3">
        <f>+'DB10-corrected'!T22-'DB10-as published'!T22</f>
        <v>0</v>
      </c>
      <c r="U22" s="20">
        <f>+'DB10-corrected'!U22-'DB10-as published'!U22</f>
        <v>0</v>
      </c>
      <c r="V22" s="3">
        <f>+'DB10-corrected'!V22-'DB10-as published'!V22</f>
        <v>0</v>
      </c>
      <c r="W22" s="3">
        <f>+ROUND('DB10-corrected'!W22,1)-ROUND('DB10-as published'!W22,1)</f>
        <v>0</v>
      </c>
      <c r="X22" s="20">
        <f>+'DB10-corrected'!X22-'DB10-as published'!X22</f>
        <v>-1</v>
      </c>
      <c r="Y22" s="3">
        <f>+'DB10-corrected'!Y22-'DB10-as published'!Y22</f>
        <v>0</v>
      </c>
      <c r="Z22" s="3">
        <f>+'DB10-corrected'!Z22-'DB10-as published'!Z22</f>
        <v>0</v>
      </c>
      <c r="AA22" s="3">
        <f>+'DB10-corrected'!AA22-'DB10-as published'!AA22</f>
        <v>0</v>
      </c>
      <c r="AB22" s="3">
        <f>+'DB10-corrected'!AB22-'DB10-as published'!AB22</f>
        <v>0</v>
      </c>
      <c r="AC22" s="3">
        <f>+'DB10-corrected'!AC22-'DB10-as published'!AC22</f>
        <v>0</v>
      </c>
      <c r="AD22" s="20">
        <f>+'DB10-corrected'!AD22-'DB10-as published'!AD22</f>
        <v>-1</v>
      </c>
      <c r="AE22" s="3">
        <f>+'DB10-corrected'!AE22-'DB10-as published'!AE22</f>
        <v>0</v>
      </c>
      <c r="AF22" s="3">
        <f>+'DB10-corrected'!AF22-'DB10-as published'!AF22</f>
        <v>0</v>
      </c>
      <c r="AG22" s="21">
        <f>IF(AND('DB10-corrected'!AG22="no practice",'DB10-as published'!AG22="no practice"), 0,'DB10-corrected'!AG22-'DB10-as published'!AG22)</f>
        <v>0</v>
      </c>
      <c r="AH22" s="17">
        <f>IF(AND('DB10-corrected'!AH22="no practice",'DB10-as published'!AH22="no practice"), 0,'DB10-corrected'!AH22-'DB10-as published'!AH22)</f>
        <v>0</v>
      </c>
      <c r="AI22" s="22">
        <f>+'DB10-corrected'!AI22-'DB10-as published'!AI22</f>
        <v>0</v>
      </c>
      <c r="AK22" s="11">
        <v>0</v>
      </c>
    </row>
    <row r="23" spans="1:37" s="11" customFormat="1">
      <c r="A23" s="58" t="s">
        <v>25</v>
      </c>
      <c r="B23" s="19">
        <f>+'DB10-corrected'!B23-'DB10-as published'!B23</f>
        <v>0</v>
      </c>
      <c r="C23" s="19">
        <f>+'DB10-corrected'!C23-'DB10-as published'!C23</f>
        <v>0</v>
      </c>
      <c r="D23" s="19">
        <f>+ROUND('DB10-corrected'!D23,1)-ROUND('DB10-as published'!D23,1)</f>
        <v>0</v>
      </c>
      <c r="E23" s="19">
        <f>+ROUND('DB10-corrected'!E23,1)-ROUND('DB10-as published'!E23,1)</f>
        <v>0</v>
      </c>
      <c r="F23" s="20">
        <f>IF(AND('DB10-corrected'!F23="no practice",'DB10-as published'!F23="no practice"), 0,'DB10-corrected'!F23-'DB10-as published'!F23)</f>
        <v>0</v>
      </c>
      <c r="G23" s="3">
        <f>IF(AND('DB10-corrected'!G23="no practice",'DB10-as published'!G23="no practice"), 0,'DB10-corrected'!G23-'DB10-as published'!G23)</f>
        <v>0</v>
      </c>
      <c r="H23" s="3">
        <f>IF(AND('DB10-corrected'!H23="no practice",'DB10-as published'!H23="no practice"),0,ROUND('DB10-corrected'!H23,1)-ROUND('DB10-as published'!H23,1))</f>
        <v>0</v>
      </c>
      <c r="I23" s="20">
        <f>IF(AND('DB10-corrected'!I23="no practice",'DB10-as published'!I23="no practice"), 0,'DB10-corrected'!I23-'DB10-as published'!I23)</f>
        <v>0</v>
      </c>
      <c r="J23" s="3">
        <f>IF(AND('DB10-corrected'!J23="no practice",'DB10-as published'!J23="no practice"), 0,'DB10-corrected'!J23-'DB10-as published'!J23)</f>
        <v>0</v>
      </c>
      <c r="K23" s="3">
        <f>IF(AND('DB10-corrected'!K23="no practice",'DB10-as published'!K23="no practice"), 0,ROUND('DB10-corrected'!K23,1)-ROUND('DB10-as published'!K23,1))</f>
        <v>0</v>
      </c>
      <c r="L23" s="20">
        <f>+'DB10-corrected'!L23-'DB10-as published'!L23</f>
        <v>0</v>
      </c>
      <c r="M23" s="3">
        <f>+'DB10-corrected'!M23-'DB10-as published'!M23</f>
        <v>0</v>
      </c>
      <c r="N23" s="3">
        <f>+'DB10-corrected'!N23-'DB10-as published'!N23</f>
        <v>0</v>
      </c>
      <c r="O23" s="3">
        <f>+'DB10-corrected'!O23-'DB10-as published'!O23</f>
        <v>0</v>
      </c>
      <c r="P23" s="3">
        <f>+'DB10-corrected'!P23-'DB10-as published'!P23</f>
        <v>0</v>
      </c>
      <c r="Q23" s="20">
        <f>+'DB10-corrected'!Q23-'DB10-as published'!Q23</f>
        <v>0</v>
      </c>
      <c r="R23" s="3">
        <f>+'DB10-corrected'!R23-'DB10-as published'!R23</f>
        <v>0</v>
      </c>
      <c r="S23" s="3">
        <f>+'DB10-corrected'!S23-'DB10-as published'!S23</f>
        <v>0</v>
      </c>
      <c r="T23" s="3">
        <f>+'DB10-corrected'!T23-'DB10-as published'!T23</f>
        <v>0</v>
      </c>
      <c r="U23" s="20">
        <f>+'DB10-corrected'!U23-'DB10-as published'!U23</f>
        <v>0</v>
      </c>
      <c r="V23" s="3">
        <f>+'DB10-corrected'!V23-'DB10-as published'!V23</f>
        <v>0</v>
      </c>
      <c r="W23" s="3">
        <f>+ROUND('DB10-corrected'!W23,1)-ROUND('DB10-as published'!W23,1)</f>
        <v>0</v>
      </c>
      <c r="X23" s="20">
        <f>+'DB10-corrected'!X23-'DB10-as published'!X23</f>
        <v>0</v>
      </c>
      <c r="Y23" s="3">
        <f>+'DB10-corrected'!Y23-'DB10-as published'!Y23</f>
        <v>0</v>
      </c>
      <c r="Z23" s="3">
        <f>+'DB10-corrected'!Z23-'DB10-as published'!Z23</f>
        <v>0</v>
      </c>
      <c r="AA23" s="3">
        <f>+'DB10-corrected'!AA23-'DB10-as published'!AA23</f>
        <v>0</v>
      </c>
      <c r="AB23" s="3">
        <f>+'DB10-corrected'!AB23-'DB10-as published'!AB23</f>
        <v>0</v>
      </c>
      <c r="AC23" s="3">
        <f>+'DB10-corrected'!AC23-'DB10-as published'!AC23</f>
        <v>0</v>
      </c>
      <c r="AD23" s="20">
        <f>+'DB10-corrected'!AD23-'DB10-as published'!AD23</f>
        <v>0</v>
      </c>
      <c r="AE23" s="3">
        <f>+'DB10-corrected'!AE23-'DB10-as published'!AE23</f>
        <v>0</v>
      </c>
      <c r="AF23" s="3">
        <f>+'DB10-corrected'!AF23-'DB10-as published'!AF23</f>
        <v>0.10000000000000142</v>
      </c>
      <c r="AG23" s="21">
        <f>IF(AND('DB10-corrected'!AG23="no practice",'DB10-as published'!AG23="no practice"), 0,'DB10-corrected'!AG23-'DB10-as published'!AG23)</f>
        <v>0</v>
      </c>
      <c r="AH23" s="17">
        <f>IF(AND('DB10-corrected'!AH23="no practice",'DB10-as published'!AH23="no practice"), 0,'DB10-corrected'!AH23-'DB10-as published'!AH23)</f>
        <v>0</v>
      </c>
      <c r="AI23" s="22">
        <f>+'DB10-corrected'!AI23-'DB10-as published'!AI23</f>
        <v>0</v>
      </c>
      <c r="AK23" s="11">
        <v>0</v>
      </c>
    </row>
    <row r="24" spans="1:37" s="11" customFormat="1">
      <c r="A24" s="58" t="s">
        <v>26</v>
      </c>
      <c r="B24" s="19">
        <f>+'DB10-corrected'!B24-'DB10-as published'!B24</f>
        <v>0</v>
      </c>
      <c r="C24" s="19">
        <f>+'DB10-corrected'!C24-'DB10-as published'!C24</f>
        <v>0</v>
      </c>
      <c r="D24" s="19">
        <f>+ROUND('DB10-corrected'!D24,1)-ROUND('DB10-as published'!D24,1)</f>
        <v>0</v>
      </c>
      <c r="E24" s="19">
        <f>+ROUND('DB10-corrected'!E24,1)-ROUND('DB10-as published'!E24,1)</f>
        <v>0</v>
      </c>
      <c r="F24" s="20">
        <f>IF(AND('DB10-corrected'!F24="no practice",'DB10-as published'!F24="no practice"), 0,'DB10-corrected'!F24-'DB10-as published'!F24)</f>
        <v>0</v>
      </c>
      <c r="G24" s="3">
        <f>IF(AND('DB10-corrected'!G24="no practice",'DB10-as published'!G24="no practice"), 0,'DB10-corrected'!G24-'DB10-as published'!G24)</f>
        <v>0</v>
      </c>
      <c r="H24" s="3">
        <f>IF(AND('DB10-corrected'!H24="no practice",'DB10-as published'!H24="no practice"),0,ROUND('DB10-corrected'!H24,1)-ROUND('DB10-as published'!H24,1))</f>
        <v>0</v>
      </c>
      <c r="I24" s="20">
        <f>IF(AND('DB10-corrected'!I24="no practice",'DB10-as published'!I24="no practice"), 0,'DB10-corrected'!I24-'DB10-as published'!I24)</f>
        <v>0</v>
      </c>
      <c r="J24" s="3">
        <f>IF(AND('DB10-corrected'!J24="no practice",'DB10-as published'!J24="no practice"), 0,'DB10-corrected'!J24-'DB10-as published'!J24)</f>
        <v>0</v>
      </c>
      <c r="K24" s="3">
        <f>IF(AND('DB10-corrected'!K24="no practice",'DB10-as published'!K24="no practice"), 0,ROUND('DB10-corrected'!K24,1)-ROUND('DB10-as published'!K24,1))</f>
        <v>0</v>
      </c>
      <c r="L24" s="20">
        <f>+'DB10-corrected'!L24-'DB10-as published'!L24</f>
        <v>0</v>
      </c>
      <c r="M24" s="3">
        <f>+'DB10-corrected'!M24-'DB10-as published'!M24</f>
        <v>0</v>
      </c>
      <c r="N24" s="3">
        <f>+'DB10-corrected'!N24-'DB10-as published'!N24</f>
        <v>0</v>
      </c>
      <c r="O24" s="3">
        <f>+'DB10-corrected'!O24-'DB10-as published'!O24</f>
        <v>0</v>
      </c>
      <c r="P24" s="3">
        <f>+'DB10-corrected'!P24-'DB10-as published'!P24</f>
        <v>0</v>
      </c>
      <c r="Q24" s="20">
        <f>+'DB10-corrected'!Q24-'DB10-as published'!Q24</f>
        <v>0</v>
      </c>
      <c r="R24" s="3">
        <f>+'DB10-corrected'!R24-'DB10-as published'!R24</f>
        <v>0</v>
      </c>
      <c r="S24" s="3">
        <f>+'DB10-corrected'!S24-'DB10-as published'!S24</f>
        <v>0</v>
      </c>
      <c r="T24" s="3">
        <f>+'DB10-corrected'!T24-'DB10-as published'!T24</f>
        <v>0</v>
      </c>
      <c r="U24" s="20">
        <f>+'DB10-corrected'!U24-'DB10-as published'!U24</f>
        <v>0</v>
      </c>
      <c r="V24" s="3">
        <f>+'DB10-corrected'!V24-'DB10-as published'!V24</f>
        <v>0</v>
      </c>
      <c r="W24" s="3">
        <f>+ROUND('DB10-corrected'!W24,1)-ROUND('DB10-as published'!W24,1)</f>
        <v>0</v>
      </c>
      <c r="X24" s="20">
        <f>+'DB10-corrected'!X24-'DB10-as published'!X24</f>
        <v>0</v>
      </c>
      <c r="Y24" s="3">
        <f>+'DB10-corrected'!Y24-'DB10-as published'!Y24</f>
        <v>0</v>
      </c>
      <c r="Z24" s="3">
        <f>+'DB10-corrected'!Z24-'DB10-as published'!Z24</f>
        <v>0</v>
      </c>
      <c r="AA24" s="3">
        <f>+'DB10-corrected'!AA24-'DB10-as published'!AA24</f>
        <v>0</v>
      </c>
      <c r="AB24" s="3">
        <f>+'DB10-corrected'!AB24-'DB10-as published'!AB24</f>
        <v>0</v>
      </c>
      <c r="AC24" s="3">
        <f>+'DB10-corrected'!AC24-'DB10-as published'!AC24</f>
        <v>0</v>
      </c>
      <c r="AD24" s="20">
        <f>+'DB10-corrected'!AD24-'DB10-as published'!AD24</f>
        <v>0</v>
      </c>
      <c r="AE24" s="3">
        <f>+'DB10-corrected'!AE24-'DB10-as published'!AE24</f>
        <v>0</v>
      </c>
      <c r="AF24" s="3">
        <f>+'DB10-corrected'!AF24-'DB10-as published'!AF24</f>
        <v>0</v>
      </c>
      <c r="AG24" s="21">
        <f>IF(AND('DB10-corrected'!AG24="no practice",'DB10-as published'!AG24="no practice"), 0,'DB10-corrected'!AG24-'DB10-as published'!AG24)</f>
        <v>0</v>
      </c>
      <c r="AH24" s="17">
        <f>IF(AND('DB10-corrected'!AH24="no practice",'DB10-as published'!AH24="no practice"), 0,'DB10-corrected'!AH24-'DB10-as published'!AH24)</f>
        <v>0</v>
      </c>
      <c r="AI24" s="22">
        <f>+'DB10-corrected'!AI24-'DB10-as published'!AI24</f>
        <v>0</v>
      </c>
      <c r="AK24" s="11">
        <v>0</v>
      </c>
    </row>
    <row r="25" spans="1:37" s="11" customFormat="1">
      <c r="A25" s="58" t="s">
        <v>27</v>
      </c>
      <c r="B25" s="19">
        <f>+'DB10-corrected'!B25-'DB10-as published'!B25</f>
        <v>0</v>
      </c>
      <c r="C25" s="19">
        <f>+'DB10-corrected'!C25-'DB10-as published'!C25</f>
        <v>0</v>
      </c>
      <c r="D25" s="19">
        <f>+ROUND('DB10-corrected'!D25,1)-ROUND('DB10-as published'!D25,1)</f>
        <v>0</v>
      </c>
      <c r="E25" s="19">
        <f>+ROUND('DB10-corrected'!E25,1)-ROUND('DB10-as published'!E25,1)</f>
        <v>0</v>
      </c>
      <c r="F25" s="20">
        <f>IF(AND('DB10-corrected'!F25="no practice",'DB10-as published'!F25="no practice"), 0,'DB10-corrected'!F25-'DB10-as published'!F25)</f>
        <v>0</v>
      </c>
      <c r="G25" s="3">
        <f>IF(AND('DB10-corrected'!G25="no practice",'DB10-as published'!G25="no practice"), 0,'DB10-corrected'!G25-'DB10-as published'!G25)</f>
        <v>0</v>
      </c>
      <c r="H25" s="3">
        <f>IF(AND('DB10-corrected'!H25="no practice",'DB10-as published'!H25="no practice"),0,ROUND('DB10-corrected'!H25,1)-ROUND('DB10-as published'!H25,1))</f>
        <v>0</v>
      </c>
      <c r="I25" s="20">
        <f>IF(AND('DB10-corrected'!I25="no practice",'DB10-as published'!I25="no practice"), 0,'DB10-corrected'!I25-'DB10-as published'!I25)</f>
        <v>0</v>
      </c>
      <c r="J25" s="3">
        <f>IF(AND('DB10-corrected'!J25="no practice",'DB10-as published'!J25="no practice"), 0,'DB10-corrected'!J25-'DB10-as published'!J25)</f>
        <v>0</v>
      </c>
      <c r="K25" s="3">
        <f>IF(AND('DB10-corrected'!K25="no practice",'DB10-as published'!K25="no practice"), 0,ROUND('DB10-corrected'!K25,1)-ROUND('DB10-as published'!K25,1))</f>
        <v>0</v>
      </c>
      <c r="L25" s="20">
        <f>+'DB10-corrected'!L25-'DB10-as published'!L25</f>
        <v>0</v>
      </c>
      <c r="M25" s="3">
        <f>+'DB10-corrected'!M25-'DB10-as published'!M25</f>
        <v>0</v>
      </c>
      <c r="N25" s="3">
        <f>+'DB10-corrected'!N25-'DB10-as published'!N25</f>
        <v>0</v>
      </c>
      <c r="O25" s="3">
        <f>+'DB10-corrected'!O25-'DB10-as published'!O25</f>
        <v>0</v>
      </c>
      <c r="P25" s="3">
        <f>+'DB10-corrected'!P25-'DB10-as published'!P25</f>
        <v>0</v>
      </c>
      <c r="Q25" s="20">
        <f>+'DB10-corrected'!Q25-'DB10-as published'!Q25</f>
        <v>0</v>
      </c>
      <c r="R25" s="3">
        <f>+'DB10-corrected'!R25-'DB10-as published'!R25</f>
        <v>0</v>
      </c>
      <c r="S25" s="3">
        <f>+'DB10-corrected'!S25-'DB10-as published'!S25</f>
        <v>0</v>
      </c>
      <c r="T25" s="3">
        <f>+'DB10-corrected'!T25-'DB10-as published'!T25</f>
        <v>0</v>
      </c>
      <c r="U25" s="20">
        <f>+'DB10-corrected'!U25-'DB10-as published'!U25</f>
        <v>0</v>
      </c>
      <c r="V25" s="3">
        <f>+'DB10-corrected'!V25-'DB10-as published'!V25</f>
        <v>0</v>
      </c>
      <c r="W25" s="3">
        <f>+ROUND('DB10-corrected'!W25,1)-ROUND('DB10-as published'!W25,1)</f>
        <v>0</v>
      </c>
      <c r="X25" s="20">
        <f>+'DB10-corrected'!X25-'DB10-as published'!X25</f>
        <v>0</v>
      </c>
      <c r="Y25" s="3">
        <f>+'DB10-corrected'!Y25-'DB10-as published'!Y25</f>
        <v>-1</v>
      </c>
      <c r="Z25" s="3">
        <f>+'DB10-corrected'!Z25-'DB10-as published'!Z25</f>
        <v>0</v>
      </c>
      <c r="AA25" s="3">
        <f>+'DB10-corrected'!AA25-'DB10-as published'!AA25</f>
        <v>0</v>
      </c>
      <c r="AB25" s="3">
        <f>+'DB10-corrected'!AB25-'DB10-as published'!AB25</f>
        <v>0</v>
      </c>
      <c r="AC25" s="3">
        <f>+'DB10-corrected'!AC25-'DB10-as published'!AC25</f>
        <v>0</v>
      </c>
      <c r="AD25" s="20">
        <f>+'DB10-corrected'!AD25-'DB10-as published'!AD25</f>
        <v>0</v>
      </c>
      <c r="AE25" s="3">
        <f>+'DB10-corrected'!AE25-'DB10-as published'!AE25</f>
        <v>0</v>
      </c>
      <c r="AF25" s="3">
        <f>+'DB10-corrected'!AF25-'DB10-as published'!AF25</f>
        <v>0</v>
      </c>
      <c r="AG25" s="21">
        <f>IF(AND('DB10-corrected'!AG25="no practice",'DB10-as published'!AG25="no practice"), 0,'DB10-corrected'!AG25-'DB10-as published'!AG25)</f>
        <v>0</v>
      </c>
      <c r="AH25" s="17">
        <f>IF(AND('DB10-corrected'!AH25="no practice",'DB10-as published'!AH25="no practice"), 0,'DB10-corrected'!AH25-'DB10-as published'!AH25)</f>
        <v>0</v>
      </c>
      <c r="AI25" s="22">
        <f>+'DB10-corrected'!AI25-'DB10-as published'!AI25</f>
        <v>0</v>
      </c>
      <c r="AK25" s="11">
        <v>0</v>
      </c>
    </row>
    <row r="26" spans="1:37" s="11" customFormat="1">
      <c r="A26" s="58" t="s">
        <v>28</v>
      </c>
      <c r="B26" s="19">
        <f>+'DB10-corrected'!B26-'DB10-as published'!B26</f>
        <v>0</v>
      </c>
      <c r="C26" s="19">
        <f>+'DB10-corrected'!C26-'DB10-as published'!C26</f>
        <v>0</v>
      </c>
      <c r="D26" s="19">
        <f>+ROUND('DB10-corrected'!D26,1)-ROUND('DB10-as published'!D26,1)</f>
        <v>0</v>
      </c>
      <c r="E26" s="19">
        <f>+ROUND('DB10-corrected'!E26,1)-ROUND('DB10-as published'!E26,1)</f>
        <v>0</v>
      </c>
      <c r="F26" s="20">
        <f>IF(AND('DB10-corrected'!F26="no practice",'DB10-as published'!F26="no practice"), 0,'DB10-corrected'!F26-'DB10-as published'!F26)</f>
        <v>0</v>
      </c>
      <c r="G26" s="3">
        <f>IF(AND('DB10-corrected'!G26="no practice",'DB10-as published'!G26="no practice"), 0,'DB10-corrected'!G26-'DB10-as published'!G26)</f>
        <v>0</v>
      </c>
      <c r="H26" s="3">
        <f>IF(AND('DB10-corrected'!H26="no practice",'DB10-as published'!H26="no practice"),0,ROUND('DB10-corrected'!H26,1)-ROUND('DB10-as published'!H26,1))</f>
        <v>0</v>
      </c>
      <c r="I26" s="20">
        <f>IF(AND('DB10-corrected'!I26="no practice",'DB10-as published'!I26="no practice"), 0,'DB10-corrected'!I26-'DB10-as published'!I26)</f>
        <v>0</v>
      </c>
      <c r="J26" s="3">
        <f>IF(AND('DB10-corrected'!J26="no practice",'DB10-as published'!J26="no practice"), 0,'DB10-corrected'!J26-'DB10-as published'!J26)</f>
        <v>0</v>
      </c>
      <c r="K26" s="3">
        <f>IF(AND('DB10-corrected'!K26="no practice",'DB10-as published'!K26="no practice"), 0,ROUND('DB10-corrected'!K26,1)-ROUND('DB10-as published'!K26,1))</f>
        <v>0</v>
      </c>
      <c r="L26" s="20">
        <f>+'DB10-corrected'!L26-'DB10-as published'!L26</f>
        <v>0</v>
      </c>
      <c r="M26" s="3">
        <f>+'DB10-corrected'!M26-'DB10-as published'!M26</f>
        <v>0</v>
      </c>
      <c r="N26" s="3">
        <f>+'DB10-corrected'!N26-'DB10-as published'!N26</f>
        <v>0</v>
      </c>
      <c r="O26" s="3">
        <f>+'DB10-corrected'!O26-'DB10-as published'!O26</f>
        <v>0</v>
      </c>
      <c r="P26" s="3">
        <f>+'DB10-corrected'!P26-'DB10-as published'!P26</f>
        <v>0</v>
      </c>
      <c r="Q26" s="20">
        <f>+'DB10-corrected'!Q26-'DB10-as published'!Q26</f>
        <v>0</v>
      </c>
      <c r="R26" s="3">
        <f>+'DB10-corrected'!R26-'DB10-as published'!R26</f>
        <v>0</v>
      </c>
      <c r="S26" s="3">
        <f>+'DB10-corrected'!S26-'DB10-as published'!S26</f>
        <v>0</v>
      </c>
      <c r="T26" s="3">
        <f>+'DB10-corrected'!T26-'DB10-as published'!T26</f>
        <v>0</v>
      </c>
      <c r="U26" s="20">
        <f>+'DB10-corrected'!U26-'DB10-as published'!U26</f>
        <v>0</v>
      </c>
      <c r="V26" s="3">
        <f>+'DB10-corrected'!V26-'DB10-as published'!V26</f>
        <v>0</v>
      </c>
      <c r="W26" s="3">
        <f>+ROUND('DB10-corrected'!W26,1)-ROUND('DB10-as published'!W26,1)</f>
        <v>0</v>
      </c>
      <c r="X26" s="20">
        <f>+'DB10-corrected'!X26-'DB10-as published'!X26</f>
        <v>0</v>
      </c>
      <c r="Y26" s="3">
        <f>+'DB10-corrected'!Y26-'DB10-as published'!Y26</f>
        <v>0</v>
      </c>
      <c r="Z26" s="3">
        <f>+'DB10-corrected'!Z26-'DB10-as published'!Z26</f>
        <v>0</v>
      </c>
      <c r="AA26" s="3">
        <f>+'DB10-corrected'!AA26-'DB10-as published'!AA26</f>
        <v>0</v>
      </c>
      <c r="AB26" s="3">
        <f>+'DB10-corrected'!AB26-'DB10-as published'!AB26</f>
        <v>0</v>
      </c>
      <c r="AC26" s="3">
        <f>+'DB10-corrected'!AC26-'DB10-as published'!AC26</f>
        <v>0</v>
      </c>
      <c r="AD26" s="20">
        <f>+'DB10-corrected'!AD26-'DB10-as published'!AD26</f>
        <v>0</v>
      </c>
      <c r="AE26" s="3">
        <f>+'DB10-corrected'!AE26-'DB10-as published'!AE26</f>
        <v>0</v>
      </c>
      <c r="AF26" s="3">
        <f>+'DB10-corrected'!AF26-'DB10-as published'!AF26</f>
        <v>0</v>
      </c>
      <c r="AG26" s="21">
        <f>IF(AND('DB10-corrected'!AG26="no practice",'DB10-as published'!AG26="no practice"), 0,'DB10-corrected'!AG26-'DB10-as published'!AG26)</f>
        <v>0</v>
      </c>
      <c r="AH26" s="17">
        <f>IF(AND('DB10-corrected'!AH26="no practice",'DB10-as published'!AH26="no practice"), 0,'DB10-corrected'!AH26-'DB10-as published'!AH26)</f>
        <v>0</v>
      </c>
      <c r="AI26" s="22">
        <f>+'DB10-corrected'!AI26-'DB10-as published'!AI26</f>
        <v>0</v>
      </c>
      <c r="AK26" s="11">
        <v>0</v>
      </c>
    </row>
    <row r="27" spans="1:37" s="11" customFormat="1">
      <c r="A27" s="58" t="s">
        <v>29</v>
      </c>
      <c r="B27" s="19">
        <f>+'DB10-corrected'!B27-'DB10-as published'!B27</f>
        <v>0</v>
      </c>
      <c r="C27" s="19">
        <f>+'DB10-corrected'!C27-'DB10-as published'!C27</f>
        <v>0</v>
      </c>
      <c r="D27" s="19">
        <f>+ROUND('DB10-corrected'!D27,1)-ROUND('DB10-as published'!D27,1)</f>
        <v>0</v>
      </c>
      <c r="E27" s="19">
        <f>+ROUND('DB10-corrected'!E27,1)-ROUND('DB10-as published'!E27,1)</f>
        <v>0</v>
      </c>
      <c r="F27" s="20">
        <f>IF(AND('DB10-corrected'!F27="no practice",'DB10-as published'!F27="no practice"), 0,'DB10-corrected'!F27-'DB10-as published'!F27)</f>
        <v>0</v>
      </c>
      <c r="G27" s="3">
        <f>IF(AND('DB10-corrected'!G27="no practice",'DB10-as published'!G27="no practice"), 0,'DB10-corrected'!G27-'DB10-as published'!G27)</f>
        <v>0</v>
      </c>
      <c r="H27" s="3">
        <f>IF(AND('DB10-corrected'!H27="no practice",'DB10-as published'!H27="no practice"),0,ROUND('DB10-corrected'!H27,1)-ROUND('DB10-as published'!H27,1))</f>
        <v>0</v>
      </c>
      <c r="I27" s="20">
        <f>IF(AND('DB10-corrected'!I27="no practice",'DB10-as published'!I27="no practice"), 0,'DB10-corrected'!I27-'DB10-as published'!I27)</f>
        <v>0</v>
      </c>
      <c r="J27" s="3">
        <f>IF(AND('DB10-corrected'!J27="no practice",'DB10-as published'!J27="no practice"), 0,'DB10-corrected'!J27-'DB10-as published'!J27)</f>
        <v>0</v>
      </c>
      <c r="K27" s="3">
        <f>IF(AND('DB10-corrected'!K27="no practice",'DB10-as published'!K27="no practice"), 0,ROUND('DB10-corrected'!K27,1)-ROUND('DB10-as published'!K27,1))</f>
        <v>0</v>
      </c>
      <c r="L27" s="20">
        <f>+'DB10-corrected'!L27-'DB10-as published'!L27</f>
        <v>0</v>
      </c>
      <c r="M27" s="3">
        <f>+'DB10-corrected'!M27-'DB10-as published'!M27</f>
        <v>0</v>
      </c>
      <c r="N27" s="3">
        <f>+'DB10-corrected'!N27-'DB10-as published'!N27</f>
        <v>0</v>
      </c>
      <c r="O27" s="3">
        <f>+'DB10-corrected'!O27-'DB10-as published'!O27</f>
        <v>0</v>
      </c>
      <c r="P27" s="3">
        <f>+'DB10-corrected'!P27-'DB10-as published'!P27</f>
        <v>0</v>
      </c>
      <c r="Q27" s="20">
        <f>+'DB10-corrected'!Q27-'DB10-as published'!Q27</f>
        <v>0</v>
      </c>
      <c r="R27" s="3">
        <f>+'DB10-corrected'!R27-'DB10-as published'!R27</f>
        <v>0</v>
      </c>
      <c r="S27" s="3">
        <f>+'DB10-corrected'!S27-'DB10-as published'!S27</f>
        <v>0</v>
      </c>
      <c r="T27" s="3">
        <f>+'DB10-corrected'!T27-'DB10-as published'!T27</f>
        <v>0</v>
      </c>
      <c r="U27" s="20">
        <f>+'DB10-corrected'!U27-'DB10-as published'!U27</f>
        <v>0</v>
      </c>
      <c r="V27" s="3">
        <f>+'DB10-corrected'!V27-'DB10-as published'!V27</f>
        <v>0</v>
      </c>
      <c r="W27" s="3">
        <f>+ROUND('DB10-corrected'!W27,1)-ROUND('DB10-as published'!W27,1)</f>
        <v>0</v>
      </c>
      <c r="X27" s="20">
        <f>+'DB10-corrected'!X27-'DB10-as published'!X27</f>
        <v>0</v>
      </c>
      <c r="Y27" s="3">
        <f>+'DB10-corrected'!Y27-'DB10-as published'!Y27</f>
        <v>0</v>
      </c>
      <c r="Z27" s="3">
        <f>+'DB10-corrected'!Z27-'DB10-as published'!Z27</f>
        <v>0</v>
      </c>
      <c r="AA27" s="3">
        <f>+'DB10-corrected'!AA27-'DB10-as published'!AA27</f>
        <v>0</v>
      </c>
      <c r="AB27" s="3">
        <f>+'DB10-corrected'!AB27-'DB10-as published'!AB27</f>
        <v>0</v>
      </c>
      <c r="AC27" s="3">
        <f>+'DB10-corrected'!AC27-'DB10-as published'!AC27</f>
        <v>0</v>
      </c>
      <c r="AD27" s="20">
        <f>+'DB10-corrected'!AD27-'DB10-as published'!AD27</f>
        <v>0</v>
      </c>
      <c r="AE27" s="3">
        <f>+'DB10-corrected'!AE27-'DB10-as published'!AE27</f>
        <v>0</v>
      </c>
      <c r="AF27" s="3">
        <f>+'DB10-corrected'!AF27-'DB10-as published'!AF27</f>
        <v>0</v>
      </c>
      <c r="AG27" s="21">
        <f>IF(AND('DB10-corrected'!AG27="no practice",'DB10-as published'!AG27="no practice"), 0,'DB10-corrected'!AG27-'DB10-as published'!AG27)</f>
        <v>0</v>
      </c>
      <c r="AH27" s="17">
        <f>IF(AND('DB10-corrected'!AH27="no practice",'DB10-as published'!AH27="no practice"), 0,'DB10-corrected'!AH27-'DB10-as published'!AH27)</f>
        <v>0</v>
      </c>
      <c r="AI27" s="22">
        <f>+'DB10-corrected'!AI27-'DB10-as published'!AI27</f>
        <v>0</v>
      </c>
      <c r="AK27" s="11">
        <v>0</v>
      </c>
    </row>
    <row r="28" spans="1:37" s="11" customFormat="1">
      <c r="A28" s="58" t="s">
        <v>30</v>
      </c>
      <c r="B28" s="19">
        <f>+'DB10-corrected'!B28-'DB10-as published'!B28</f>
        <v>0</v>
      </c>
      <c r="C28" s="19">
        <f>+'DB10-corrected'!C28-'DB10-as published'!C28</f>
        <v>0</v>
      </c>
      <c r="D28" s="19">
        <f>+ROUND('DB10-corrected'!D28,1)-ROUND('DB10-as published'!D28,1)</f>
        <v>0</v>
      </c>
      <c r="E28" s="19">
        <f>+ROUND('DB10-corrected'!E28,1)-ROUND('DB10-as published'!E28,1)</f>
        <v>0</v>
      </c>
      <c r="F28" s="20">
        <f>IF(AND('DB10-corrected'!F28="no practice",'DB10-as published'!F28="no practice"), 0,'DB10-corrected'!F28-'DB10-as published'!F28)</f>
        <v>3</v>
      </c>
      <c r="G28" s="3">
        <f>IF(AND('DB10-corrected'!G28="no practice",'DB10-as published'!G28="no practice"), 0,'DB10-corrected'!G28-'DB10-as published'!G28)</f>
        <v>0</v>
      </c>
      <c r="H28" s="3">
        <f>IF(AND('DB10-corrected'!H28="no practice",'DB10-as published'!H28="no practice"),0,ROUND('DB10-corrected'!H28,1)-ROUND('DB10-as published'!H28,1))</f>
        <v>293.80000000000018</v>
      </c>
      <c r="I28" s="20">
        <f>IF(AND('DB10-corrected'!I28="no practice",'DB10-as published'!I28="no practice"), 0,'DB10-corrected'!I28-'DB10-as published'!I28)</f>
        <v>0</v>
      </c>
      <c r="J28" s="3">
        <f>IF(AND('DB10-corrected'!J28="no practice",'DB10-as published'!J28="no practice"), 0,'DB10-corrected'!J28-'DB10-as published'!J28)</f>
        <v>0</v>
      </c>
      <c r="K28" s="3">
        <f>IF(AND('DB10-corrected'!K28="no practice",'DB10-as published'!K28="no practice"), 0,ROUND('DB10-corrected'!K28,1)-ROUND('DB10-as published'!K28,1))</f>
        <v>0</v>
      </c>
      <c r="L28" s="20">
        <f>+'DB10-corrected'!L28-'DB10-as published'!L28</f>
        <v>0</v>
      </c>
      <c r="M28" s="3">
        <f>+'DB10-corrected'!M28-'DB10-as published'!M28</f>
        <v>0</v>
      </c>
      <c r="N28" s="3">
        <f>+'DB10-corrected'!N28-'DB10-as published'!N28</f>
        <v>0</v>
      </c>
      <c r="O28" s="3">
        <f>+'DB10-corrected'!O28-'DB10-as published'!O28</f>
        <v>0</v>
      </c>
      <c r="P28" s="3">
        <f>+'DB10-corrected'!P28-'DB10-as published'!P28</f>
        <v>0</v>
      </c>
      <c r="Q28" s="20">
        <f>+'DB10-corrected'!Q28-'DB10-as published'!Q28</f>
        <v>0</v>
      </c>
      <c r="R28" s="3">
        <f>+'DB10-corrected'!R28-'DB10-as published'!R28</f>
        <v>0</v>
      </c>
      <c r="S28" s="3">
        <f>+'DB10-corrected'!S28-'DB10-as published'!S28</f>
        <v>0</v>
      </c>
      <c r="T28" s="3">
        <f>+'DB10-corrected'!T28-'DB10-as published'!T28</f>
        <v>0</v>
      </c>
      <c r="U28" s="20">
        <f>+'DB10-corrected'!U28-'DB10-as published'!U28</f>
        <v>0</v>
      </c>
      <c r="V28" s="3">
        <f>+'DB10-corrected'!V28-'DB10-as published'!V28</f>
        <v>0</v>
      </c>
      <c r="W28" s="3">
        <f>+ROUND('DB10-corrected'!W28,1)-ROUND('DB10-as published'!W28,1)</f>
        <v>0</v>
      </c>
      <c r="X28" s="20">
        <f>+'DB10-corrected'!X28-'DB10-as published'!X28</f>
        <v>0</v>
      </c>
      <c r="Y28" s="3">
        <f>+'DB10-corrected'!Y28-'DB10-as published'!Y28</f>
        <v>0</v>
      </c>
      <c r="Z28" s="3">
        <f>+'DB10-corrected'!Z28-'DB10-as published'!Z28</f>
        <v>0</v>
      </c>
      <c r="AA28" s="3">
        <f>+'DB10-corrected'!AA28-'DB10-as published'!AA28</f>
        <v>0</v>
      </c>
      <c r="AB28" s="3">
        <f>+'DB10-corrected'!AB28-'DB10-as published'!AB28</f>
        <v>0</v>
      </c>
      <c r="AC28" s="3">
        <f>+'DB10-corrected'!AC28-'DB10-as published'!AC28</f>
        <v>0</v>
      </c>
      <c r="AD28" s="20">
        <f>+'DB10-corrected'!AD28-'DB10-as published'!AD28</f>
        <v>0</v>
      </c>
      <c r="AE28" s="3">
        <f>+'DB10-corrected'!AE28-'DB10-as published'!AE28</f>
        <v>0</v>
      </c>
      <c r="AF28" s="3">
        <f>+'DB10-corrected'!AF28-'DB10-as published'!AF28</f>
        <v>0</v>
      </c>
      <c r="AG28" s="21">
        <f>IF(AND('DB10-corrected'!AG28="no practice",'DB10-as published'!AG28="no practice"), 0,'DB10-corrected'!AG28-'DB10-as published'!AG28)</f>
        <v>0</v>
      </c>
      <c r="AH28" s="17">
        <f>IF(AND('DB10-corrected'!AH28="no practice",'DB10-as published'!AH28="no practice"), 0,'DB10-corrected'!AH28-'DB10-as published'!AH28)</f>
        <v>0</v>
      </c>
      <c r="AI28" s="22">
        <f>+'DB10-corrected'!AI28-'DB10-as published'!AI28</f>
        <v>0</v>
      </c>
      <c r="AK28" s="11">
        <v>0</v>
      </c>
    </row>
    <row r="29" spans="1:37" s="11" customFormat="1">
      <c r="A29" s="58" t="s">
        <v>31</v>
      </c>
      <c r="B29" s="19">
        <f>+'DB10-corrected'!B29-'DB10-as published'!B29</f>
        <v>0</v>
      </c>
      <c r="C29" s="19">
        <f>+'DB10-corrected'!C29-'DB10-as published'!C29</f>
        <v>0</v>
      </c>
      <c r="D29" s="19">
        <f>+ROUND('DB10-corrected'!D29,1)-ROUND('DB10-as published'!D29,1)</f>
        <v>0</v>
      </c>
      <c r="E29" s="19">
        <f>+ROUND('DB10-corrected'!E29,1)-ROUND('DB10-as published'!E29,1)</f>
        <v>0</v>
      </c>
      <c r="F29" s="20">
        <f>IF(AND('DB10-corrected'!F29="no practice",'DB10-as published'!F29="no practice"), 0,'DB10-corrected'!F29-'DB10-as published'!F29)</f>
        <v>0</v>
      </c>
      <c r="G29" s="3">
        <f>IF(AND('DB10-corrected'!G29="no practice",'DB10-as published'!G29="no practice"), 0,'DB10-corrected'!G29-'DB10-as published'!G29)</f>
        <v>0</v>
      </c>
      <c r="H29" s="3">
        <f>IF(AND('DB10-corrected'!H29="no practice",'DB10-as published'!H29="no practice"),0,ROUND('DB10-corrected'!H29,1)-ROUND('DB10-as published'!H29,1))</f>
        <v>0</v>
      </c>
      <c r="I29" s="20">
        <f>IF(AND('DB10-corrected'!I29="no practice",'DB10-as published'!I29="no practice"), 0,'DB10-corrected'!I29-'DB10-as published'!I29)</f>
        <v>0</v>
      </c>
      <c r="J29" s="3">
        <f>IF(AND('DB10-corrected'!J29="no practice",'DB10-as published'!J29="no practice"), 0,'DB10-corrected'!J29-'DB10-as published'!J29)</f>
        <v>0</v>
      </c>
      <c r="K29" s="3">
        <f>IF(AND('DB10-corrected'!K29="no practice",'DB10-as published'!K29="no practice"), 0,ROUND('DB10-corrected'!K29,1)-ROUND('DB10-as published'!K29,1))</f>
        <v>0</v>
      </c>
      <c r="L29" s="20">
        <f>+'DB10-corrected'!L29-'DB10-as published'!L29</f>
        <v>0</v>
      </c>
      <c r="M29" s="3">
        <f>+'DB10-corrected'!M29-'DB10-as published'!M29</f>
        <v>0</v>
      </c>
      <c r="N29" s="3">
        <f>+'DB10-corrected'!N29-'DB10-as published'!N29</f>
        <v>0</v>
      </c>
      <c r="O29" s="3">
        <f>+'DB10-corrected'!O29-'DB10-as published'!O29</f>
        <v>0</v>
      </c>
      <c r="P29" s="3">
        <f>+'DB10-corrected'!P29-'DB10-as published'!P29</f>
        <v>0</v>
      </c>
      <c r="Q29" s="20">
        <f>+'DB10-corrected'!Q29-'DB10-as published'!Q29</f>
        <v>0</v>
      </c>
      <c r="R29" s="3">
        <f>+'DB10-corrected'!R29-'DB10-as published'!R29</f>
        <v>0</v>
      </c>
      <c r="S29" s="3">
        <f>+'DB10-corrected'!S29-'DB10-as published'!S29</f>
        <v>0</v>
      </c>
      <c r="T29" s="3">
        <f>+'DB10-corrected'!T29-'DB10-as published'!T29</f>
        <v>0</v>
      </c>
      <c r="U29" s="20">
        <f>+'DB10-corrected'!U29-'DB10-as published'!U29</f>
        <v>0</v>
      </c>
      <c r="V29" s="3">
        <f>+'DB10-corrected'!V29-'DB10-as published'!V29</f>
        <v>0</v>
      </c>
      <c r="W29" s="3">
        <f>+ROUND('DB10-corrected'!W29,1)-ROUND('DB10-as published'!W29,1)</f>
        <v>0</v>
      </c>
      <c r="X29" s="20">
        <f>+'DB10-corrected'!X29-'DB10-as published'!X29</f>
        <v>0</v>
      </c>
      <c r="Y29" s="3">
        <f>+'DB10-corrected'!Y29-'DB10-as published'!Y29</f>
        <v>0</v>
      </c>
      <c r="Z29" s="3">
        <f>+'DB10-corrected'!Z29-'DB10-as published'!Z29</f>
        <v>0</v>
      </c>
      <c r="AA29" s="3">
        <f>+'DB10-corrected'!AA29-'DB10-as published'!AA29</f>
        <v>0</v>
      </c>
      <c r="AB29" s="3">
        <f>+'DB10-corrected'!AB29-'DB10-as published'!AB29</f>
        <v>-1</v>
      </c>
      <c r="AC29" s="3">
        <f>+'DB10-corrected'!AC29-'DB10-as published'!AC29</f>
        <v>0</v>
      </c>
      <c r="AD29" s="20">
        <f>+'DB10-corrected'!AD29-'DB10-as published'!AD29</f>
        <v>0</v>
      </c>
      <c r="AE29" s="3">
        <f>+'DB10-corrected'!AE29-'DB10-as published'!AE29</f>
        <v>0</v>
      </c>
      <c r="AF29" s="3">
        <f>+'DB10-corrected'!AF29-'DB10-as published'!AF29</f>
        <v>0</v>
      </c>
      <c r="AG29" s="21">
        <f>IF(AND('DB10-corrected'!AG29="no practice",'DB10-as published'!AG29="no practice"), 0,'DB10-corrected'!AG29-'DB10-as published'!AG29)</f>
        <v>0</v>
      </c>
      <c r="AH29" s="17">
        <f>IF(AND('DB10-corrected'!AH29="no practice",'DB10-as published'!AH29="no practice"), 0,'DB10-corrected'!AH29-'DB10-as published'!AH29)</f>
        <v>0</v>
      </c>
      <c r="AI29" s="22">
        <f>+'DB10-corrected'!AI29-'DB10-as published'!AI29</f>
        <v>0</v>
      </c>
      <c r="AK29" s="11">
        <v>0</v>
      </c>
    </row>
    <row r="30" spans="1:37" s="11" customFormat="1">
      <c r="A30" s="58" t="s">
        <v>32</v>
      </c>
      <c r="B30" s="19">
        <f>+'DB10-corrected'!B30-'DB10-as published'!B30</f>
        <v>-2</v>
      </c>
      <c r="C30" s="19">
        <f>+'DB10-corrected'!C30-'DB10-as published'!C30</f>
        <v>1</v>
      </c>
      <c r="D30" s="19">
        <f>+ROUND('DB10-corrected'!D30,1)-ROUND('DB10-as published'!D30,1)</f>
        <v>-6.0999999999999943</v>
      </c>
      <c r="E30" s="19">
        <f>+ROUND('DB10-corrected'!E30,1)-ROUND('DB10-as published'!E30,1)</f>
        <v>0</v>
      </c>
      <c r="F30" s="20">
        <f>IF(AND('DB10-corrected'!F30="no practice",'DB10-as published'!F30="no practice"), 0,'DB10-corrected'!F30-'DB10-as published'!F30)</f>
        <v>-1</v>
      </c>
      <c r="G30" s="3">
        <f>IF(AND('DB10-corrected'!G30="no practice",'DB10-as published'!G30="no practice"), 0,'DB10-corrected'!G30-'DB10-as published'!G30)</f>
        <v>-199</v>
      </c>
      <c r="H30" s="3">
        <f>IF(AND('DB10-corrected'!H30="no practice",'DB10-as published'!H30="no practice"),0,ROUND('DB10-corrected'!H30,1)-ROUND('DB10-as published'!H30,1))</f>
        <v>-64.099999999999909</v>
      </c>
      <c r="I30" s="20">
        <f>IF(AND('DB10-corrected'!I30="no practice",'DB10-as published'!I30="no practice"), 0,'DB10-corrected'!I30-'DB10-as published'!I30)</f>
        <v>0</v>
      </c>
      <c r="J30" s="3">
        <f>IF(AND('DB10-corrected'!J30="no practice",'DB10-as published'!J30="no practice"), 0,'DB10-corrected'!J30-'DB10-as published'!J30)</f>
        <v>0</v>
      </c>
      <c r="K30" s="3">
        <f>IF(AND('DB10-corrected'!K30="no practice",'DB10-as published'!K30="no practice"), 0,ROUND('DB10-corrected'!K30,1)-ROUND('DB10-as published'!K30,1))</f>
        <v>1.3999999999999986</v>
      </c>
      <c r="L30" s="20">
        <f>+'DB10-corrected'!L30-'DB10-as published'!L30</f>
        <v>0</v>
      </c>
      <c r="M30" s="3">
        <f>+'DB10-corrected'!M30-'DB10-as published'!M30</f>
        <v>0</v>
      </c>
      <c r="N30" s="3">
        <f>+'DB10-corrected'!N30-'DB10-as published'!N30</f>
        <v>0</v>
      </c>
      <c r="O30" s="3">
        <f>+'DB10-corrected'!O30-'DB10-as published'!O30</f>
        <v>0</v>
      </c>
      <c r="P30" s="3">
        <f>+'DB10-corrected'!P30-'DB10-as published'!P30</f>
        <v>0</v>
      </c>
      <c r="Q30" s="20">
        <f>+'DB10-corrected'!Q30-'DB10-as published'!Q30</f>
        <v>0</v>
      </c>
      <c r="R30" s="3">
        <f>+'DB10-corrected'!R30-'DB10-as published'!R30</f>
        <v>0</v>
      </c>
      <c r="S30" s="3">
        <f>+'DB10-corrected'!S30-'DB10-as published'!S30</f>
        <v>0</v>
      </c>
      <c r="T30" s="3">
        <f>+'DB10-corrected'!T30-'DB10-as published'!T30</f>
        <v>0</v>
      </c>
      <c r="U30" s="20">
        <f>+'DB10-corrected'!U30-'DB10-as published'!U30</f>
        <v>3</v>
      </c>
      <c r="V30" s="3">
        <f>+'DB10-corrected'!V30-'DB10-as published'!V30</f>
        <v>-746</v>
      </c>
      <c r="W30" s="3">
        <f>+ROUND('DB10-corrected'!W30,1)-ROUND('DB10-as published'!W30,1)</f>
        <v>-1.3999999999999986</v>
      </c>
      <c r="X30" s="20">
        <f>+'DB10-corrected'!X30-'DB10-as published'!X30</f>
        <v>0</v>
      </c>
      <c r="Y30" s="3">
        <f>+'DB10-corrected'!Y30-'DB10-as published'!Y30</f>
        <v>0</v>
      </c>
      <c r="Z30" s="3">
        <f>+'DB10-corrected'!Z30-'DB10-as published'!Z30</f>
        <v>0</v>
      </c>
      <c r="AA30" s="3">
        <f>+'DB10-corrected'!AA30-'DB10-as published'!AA30</f>
        <v>1</v>
      </c>
      <c r="AB30" s="3">
        <f>+'DB10-corrected'!AB30-'DB10-as published'!AB30</f>
        <v>0</v>
      </c>
      <c r="AC30" s="3">
        <f>+'DB10-corrected'!AC30-'DB10-as published'!AC30</f>
        <v>0</v>
      </c>
      <c r="AD30" s="20">
        <f>+'DB10-corrected'!AD30-'DB10-as published'!AD30</f>
        <v>0</v>
      </c>
      <c r="AE30" s="3">
        <f>+'DB10-corrected'!AE30-'DB10-as published'!AE30</f>
        <v>0</v>
      </c>
      <c r="AF30" s="3">
        <f>+'DB10-corrected'!AF30-'DB10-as published'!AF30</f>
        <v>0</v>
      </c>
      <c r="AG30" s="21">
        <f>IF(AND('DB10-corrected'!AG30="no practice",'DB10-as published'!AG30="no practice"), 0,'DB10-corrected'!AG30-'DB10-as published'!AG30)</f>
        <v>0</v>
      </c>
      <c r="AH30" s="17">
        <f>IF(AND('DB10-corrected'!AH30="no practice",'DB10-as published'!AH30="no practice"), 0,'DB10-corrected'!AH30-'DB10-as published'!AH30)</f>
        <v>19</v>
      </c>
      <c r="AI30" s="22">
        <f>+'DB10-corrected'!AI30-'DB10-as published'!AI30</f>
        <v>-12.205168321945223</v>
      </c>
      <c r="AK30" s="11">
        <v>0</v>
      </c>
    </row>
    <row r="31" spans="1:37" s="11" customFormat="1">
      <c r="A31" s="58" t="s">
        <v>33</v>
      </c>
      <c r="B31" s="19">
        <f>+'DB10-corrected'!B31-'DB10-as published'!B31</f>
        <v>0</v>
      </c>
      <c r="C31" s="19">
        <f>+'DB10-corrected'!C31-'DB10-as published'!C31</f>
        <v>0</v>
      </c>
      <c r="D31" s="19">
        <f>+ROUND('DB10-corrected'!D31,1)-ROUND('DB10-as published'!D31,1)</f>
        <v>0</v>
      </c>
      <c r="E31" s="19">
        <f>+ROUND('DB10-corrected'!E31,1)-ROUND('DB10-as published'!E31,1)</f>
        <v>0</v>
      </c>
      <c r="F31" s="20">
        <f>IF(AND('DB10-corrected'!F31="no practice",'DB10-as published'!F31="no practice"), 0,'DB10-corrected'!F31-'DB10-as published'!F31)</f>
        <v>0</v>
      </c>
      <c r="G31" s="3">
        <f>IF(AND('DB10-corrected'!G31="no practice",'DB10-as published'!G31="no practice"), 0,'DB10-corrected'!G31-'DB10-as published'!G31)</f>
        <v>0</v>
      </c>
      <c r="H31" s="3">
        <f>IF(AND('DB10-corrected'!H31="no practice",'DB10-as published'!H31="no practice"),0,ROUND('DB10-corrected'!H31,1)-ROUND('DB10-as published'!H31,1))</f>
        <v>0</v>
      </c>
      <c r="I31" s="20">
        <f>IF(AND('DB10-corrected'!I31="no practice",'DB10-as published'!I31="no practice"), 0,'DB10-corrected'!I31-'DB10-as published'!I31)</f>
        <v>0</v>
      </c>
      <c r="J31" s="3">
        <f>IF(AND('DB10-corrected'!J31="no practice",'DB10-as published'!J31="no practice"), 0,'DB10-corrected'!J31-'DB10-as published'!J31)</f>
        <v>0</v>
      </c>
      <c r="K31" s="3">
        <f>IF(AND('DB10-corrected'!K31="no practice",'DB10-as published'!K31="no practice"), 0,ROUND('DB10-corrected'!K31,1)-ROUND('DB10-as published'!K31,1))</f>
        <v>0</v>
      </c>
      <c r="L31" s="20">
        <f>+'DB10-corrected'!L31-'DB10-as published'!L31</f>
        <v>0</v>
      </c>
      <c r="M31" s="3">
        <f>+'DB10-corrected'!M31-'DB10-as published'!M31</f>
        <v>0</v>
      </c>
      <c r="N31" s="3">
        <f>+'DB10-corrected'!N31-'DB10-as published'!N31</f>
        <v>0</v>
      </c>
      <c r="O31" s="3">
        <f>+'DB10-corrected'!O31-'DB10-as published'!O31</f>
        <v>0</v>
      </c>
      <c r="P31" s="3">
        <f>+'DB10-corrected'!P31-'DB10-as published'!P31</f>
        <v>0</v>
      </c>
      <c r="Q31" s="20">
        <f>+'DB10-corrected'!Q31-'DB10-as published'!Q31</f>
        <v>0</v>
      </c>
      <c r="R31" s="3">
        <f>+'DB10-corrected'!R31-'DB10-as published'!R31</f>
        <v>0</v>
      </c>
      <c r="S31" s="3">
        <f>+'DB10-corrected'!S31-'DB10-as published'!S31</f>
        <v>0</v>
      </c>
      <c r="T31" s="3">
        <f>+'DB10-corrected'!T31-'DB10-as published'!T31</f>
        <v>0</v>
      </c>
      <c r="U31" s="20">
        <f>+'DB10-corrected'!U31-'DB10-as published'!U31</f>
        <v>0</v>
      </c>
      <c r="V31" s="3">
        <f>+'DB10-corrected'!V31-'DB10-as published'!V31</f>
        <v>0</v>
      </c>
      <c r="W31" s="3">
        <f>+ROUND('DB10-corrected'!W31,1)-ROUND('DB10-as published'!W31,1)</f>
        <v>0</v>
      </c>
      <c r="X31" s="20">
        <f>+'DB10-corrected'!X31-'DB10-as published'!X31</f>
        <v>0</v>
      </c>
      <c r="Y31" s="3">
        <f>+'DB10-corrected'!Y31-'DB10-as published'!Y31</f>
        <v>0</v>
      </c>
      <c r="Z31" s="3">
        <f>+'DB10-corrected'!Z31-'DB10-as published'!Z31</f>
        <v>0</v>
      </c>
      <c r="AA31" s="3">
        <f>+'DB10-corrected'!AA31-'DB10-as published'!AA31</f>
        <v>0</v>
      </c>
      <c r="AB31" s="3">
        <f>+'DB10-corrected'!AB31-'DB10-as published'!AB31</f>
        <v>0</v>
      </c>
      <c r="AC31" s="3">
        <f>+'DB10-corrected'!AC31-'DB10-as published'!AC31</f>
        <v>0</v>
      </c>
      <c r="AD31" s="20">
        <f>+'DB10-corrected'!AD31-'DB10-as published'!AD31</f>
        <v>0</v>
      </c>
      <c r="AE31" s="3">
        <f>+'DB10-corrected'!AE31-'DB10-as published'!AE31</f>
        <v>0</v>
      </c>
      <c r="AF31" s="3">
        <f>+'DB10-corrected'!AF31-'DB10-as published'!AF31</f>
        <v>0</v>
      </c>
      <c r="AG31" s="21">
        <f>IF(AND('DB10-corrected'!AG31="no practice",'DB10-as published'!AG31="no practice"), 0,'DB10-corrected'!AG31-'DB10-as published'!AG31)</f>
        <v>0</v>
      </c>
      <c r="AH31" s="17">
        <f>IF(AND('DB10-corrected'!AH31="no practice",'DB10-as published'!AH31="no practice"), 0,'DB10-corrected'!AH31-'DB10-as published'!AH31)</f>
        <v>0</v>
      </c>
      <c r="AI31" s="22">
        <f>+'DB10-corrected'!AI31-'DB10-as published'!AI31</f>
        <v>0</v>
      </c>
      <c r="AK31" s="11">
        <v>0</v>
      </c>
    </row>
    <row r="32" spans="1:37" s="11" customFormat="1">
      <c r="A32" s="58" t="s">
        <v>34</v>
      </c>
      <c r="B32" s="19">
        <f>+'DB10-corrected'!B32-'DB10-as published'!B32</f>
        <v>0</v>
      </c>
      <c r="C32" s="19">
        <f>+'DB10-corrected'!C32-'DB10-as published'!C32</f>
        <v>0</v>
      </c>
      <c r="D32" s="19">
        <f>+ROUND('DB10-corrected'!D32,1)-ROUND('DB10-as published'!D32,1)</f>
        <v>0</v>
      </c>
      <c r="E32" s="19">
        <f>+ROUND('DB10-corrected'!E32,1)-ROUND('DB10-as published'!E32,1)</f>
        <v>0</v>
      </c>
      <c r="F32" s="20">
        <f>IF(AND('DB10-corrected'!F32="no practice",'DB10-as published'!F32="no practice"), 0,'DB10-corrected'!F32-'DB10-as published'!F32)</f>
        <v>0</v>
      </c>
      <c r="G32" s="3">
        <f>IF(AND('DB10-corrected'!G32="no practice",'DB10-as published'!G32="no practice"), 0,'DB10-corrected'!G32-'DB10-as published'!G32)</f>
        <v>0</v>
      </c>
      <c r="H32" s="3">
        <f>IF(AND('DB10-corrected'!H32="no practice",'DB10-as published'!H32="no practice"),0,ROUND('DB10-corrected'!H32,1)-ROUND('DB10-as published'!H32,1))</f>
        <v>0</v>
      </c>
      <c r="I32" s="20">
        <f>IF(AND('DB10-corrected'!I32="no practice",'DB10-as published'!I32="no practice"), 0,'DB10-corrected'!I32-'DB10-as published'!I32)</f>
        <v>0</v>
      </c>
      <c r="J32" s="3">
        <f>IF(AND('DB10-corrected'!J32="no practice",'DB10-as published'!J32="no practice"), 0,'DB10-corrected'!J32-'DB10-as published'!J32)</f>
        <v>0</v>
      </c>
      <c r="K32" s="3">
        <f>IF(AND('DB10-corrected'!K32="no practice",'DB10-as published'!K32="no practice"), 0,ROUND('DB10-corrected'!K32,1)-ROUND('DB10-as published'!K32,1))</f>
        <v>0</v>
      </c>
      <c r="L32" s="20">
        <f>+'DB10-corrected'!L32-'DB10-as published'!L32</f>
        <v>0</v>
      </c>
      <c r="M32" s="3">
        <f>+'DB10-corrected'!M32-'DB10-as published'!M32</f>
        <v>0</v>
      </c>
      <c r="N32" s="3">
        <f>+'DB10-corrected'!N32-'DB10-as published'!N32</f>
        <v>0</v>
      </c>
      <c r="O32" s="3">
        <f>+'DB10-corrected'!O32-'DB10-as published'!O32</f>
        <v>0</v>
      </c>
      <c r="P32" s="3">
        <f>+'DB10-corrected'!P32-'DB10-as published'!P32</f>
        <v>0</v>
      </c>
      <c r="Q32" s="20">
        <f>+'DB10-corrected'!Q32-'DB10-as published'!Q32</f>
        <v>0</v>
      </c>
      <c r="R32" s="3">
        <f>+'DB10-corrected'!R32-'DB10-as published'!R32</f>
        <v>0</v>
      </c>
      <c r="S32" s="3">
        <f>+'DB10-corrected'!S32-'DB10-as published'!S32</f>
        <v>0</v>
      </c>
      <c r="T32" s="3">
        <f>+'DB10-corrected'!T32-'DB10-as published'!T32</f>
        <v>0</v>
      </c>
      <c r="U32" s="20">
        <f>+'DB10-corrected'!U32-'DB10-as published'!U32</f>
        <v>0</v>
      </c>
      <c r="V32" s="3">
        <f>+'DB10-corrected'!V32-'DB10-as published'!V32</f>
        <v>86</v>
      </c>
      <c r="W32" s="3">
        <f>+ROUND('DB10-corrected'!W32,1)-ROUND('DB10-as published'!W32,1)</f>
        <v>0</v>
      </c>
      <c r="X32" s="20">
        <f>+'DB10-corrected'!X32-'DB10-as published'!X32</f>
        <v>0</v>
      </c>
      <c r="Y32" s="3">
        <f>+'DB10-corrected'!Y32-'DB10-as published'!Y32</f>
        <v>0</v>
      </c>
      <c r="Z32" s="3">
        <f>+'DB10-corrected'!Z32-'DB10-as published'!Z32</f>
        <v>-125</v>
      </c>
      <c r="AA32" s="3">
        <f>+'DB10-corrected'!AA32-'DB10-as published'!AA32</f>
        <v>0</v>
      </c>
      <c r="AB32" s="3">
        <f>+'DB10-corrected'!AB32-'DB10-as published'!AB32</f>
        <v>0</v>
      </c>
      <c r="AC32" s="3">
        <f>+'DB10-corrected'!AC32-'DB10-as published'!AC32</f>
        <v>-129</v>
      </c>
      <c r="AD32" s="20">
        <f>+'DB10-corrected'!AD32-'DB10-as published'!AD32</f>
        <v>0</v>
      </c>
      <c r="AE32" s="3">
        <f>+'DB10-corrected'!AE32-'DB10-as published'!AE32</f>
        <v>0</v>
      </c>
      <c r="AF32" s="3">
        <f>+'DB10-corrected'!AF32-'DB10-as published'!AF32</f>
        <v>0</v>
      </c>
      <c r="AG32" s="21">
        <f>IF(AND('DB10-corrected'!AG32="no practice",'DB10-as published'!AG32="no practice"), 0,'DB10-corrected'!AG32-'DB10-as published'!AG32)</f>
        <v>0</v>
      </c>
      <c r="AH32" s="17">
        <f>IF(AND('DB10-corrected'!AH32="no practice",'DB10-as published'!AH32="no practice"), 0,'DB10-corrected'!AH32-'DB10-as published'!AH32)</f>
        <v>0</v>
      </c>
      <c r="AI32" s="22">
        <f>+'DB10-corrected'!AI32-'DB10-as published'!AI32</f>
        <v>0</v>
      </c>
      <c r="AK32" s="11">
        <v>0</v>
      </c>
    </row>
    <row r="33" spans="1:37" s="11" customFormat="1">
      <c r="A33" s="58" t="s">
        <v>35</v>
      </c>
      <c r="B33" s="19">
        <f>+'DB10-corrected'!B33-'DB10-as published'!B33</f>
        <v>0</v>
      </c>
      <c r="C33" s="19">
        <f>+'DB10-corrected'!C33-'DB10-as published'!C33</f>
        <v>0</v>
      </c>
      <c r="D33" s="19">
        <f>+ROUND('DB10-corrected'!D33,1)-ROUND('DB10-as published'!D33,1)</f>
        <v>0</v>
      </c>
      <c r="E33" s="19">
        <f>+ROUND('DB10-corrected'!E33,1)-ROUND('DB10-as published'!E33,1)</f>
        <v>0</v>
      </c>
      <c r="F33" s="20">
        <f>IF(AND('DB10-corrected'!F33="no practice",'DB10-as published'!F33="no practice"), 0,'DB10-corrected'!F33-'DB10-as published'!F33)</f>
        <v>0</v>
      </c>
      <c r="G33" s="3">
        <f>IF(AND('DB10-corrected'!G33="no practice",'DB10-as published'!G33="no practice"), 0,'DB10-corrected'!G33-'DB10-as published'!G33)</f>
        <v>0</v>
      </c>
      <c r="H33" s="3">
        <f>IF(AND('DB10-corrected'!H33="no practice",'DB10-as published'!H33="no practice"),0,ROUND('DB10-corrected'!H33,1)-ROUND('DB10-as published'!H33,1))</f>
        <v>0</v>
      </c>
      <c r="I33" s="20">
        <f>IF(AND('DB10-corrected'!I33="no practice",'DB10-as published'!I33="no practice"), 0,'DB10-corrected'!I33-'DB10-as published'!I33)</f>
        <v>0</v>
      </c>
      <c r="J33" s="3">
        <f>IF(AND('DB10-corrected'!J33="no practice",'DB10-as published'!J33="no practice"), 0,'DB10-corrected'!J33-'DB10-as published'!J33)</f>
        <v>0</v>
      </c>
      <c r="K33" s="3">
        <f>IF(AND('DB10-corrected'!K33="no practice",'DB10-as published'!K33="no practice"), 0,ROUND('DB10-corrected'!K33,1)-ROUND('DB10-as published'!K33,1))</f>
        <v>0</v>
      </c>
      <c r="L33" s="20">
        <f>+'DB10-corrected'!L33-'DB10-as published'!L33</f>
        <v>0</v>
      </c>
      <c r="M33" s="3">
        <f>+'DB10-corrected'!M33-'DB10-as published'!M33</f>
        <v>0</v>
      </c>
      <c r="N33" s="3">
        <f>+'DB10-corrected'!N33-'DB10-as published'!N33</f>
        <v>0</v>
      </c>
      <c r="O33" s="3">
        <f>+'DB10-corrected'!O33-'DB10-as published'!O33</f>
        <v>0</v>
      </c>
      <c r="P33" s="3">
        <f>+'DB10-corrected'!P33-'DB10-as published'!P33</f>
        <v>0</v>
      </c>
      <c r="Q33" s="20">
        <f>+'DB10-corrected'!Q33-'DB10-as published'!Q33</f>
        <v>0</v>
      </c>
      <c r="R33" s="3">
        <f>+'DB10-corrected'!R33-'DB10-as published'!R33</f>
        <v>0</v>
      </c>
      <c r="S33" s="3">
        <f>+'DB10-corrected'!S33-'DB10-as published'!S33</f>
        <v>0</v>
      </c>
      <c r="T33" s="3">
        <f>+'DB10-corrected'!T33-'DB10-as published'!T33</f>
        <v>0</v>
      </c>
      <c r="U33" s="20">
        <f>+'DB10-corrected'!U33-'DB10-as published'!U33</f>
        <v>0</v>
      </c>
      <c r="V33" s="3">
        <f>+'DB10-corrected'!V33-'DB10-as published'!V33</f>
        <v>0</v>
      </c>
      <c r="W33" s="3">
        <f>+ROUND('DB10-corrected'!W33,1)-ROUND('DB10-as published'!W33,1)</f>
        <v>0</v>
      </c>
      <c r="X33" s="20">
        <f>+'DB10-corrected'!X33-'DB10-as published'!X33</f>
        <v>0</v>
      </c>
      <c r="Y33" s="3">
        <f>+'DB10-corrected'!Y33-'DB10-as published'!Y33</f>
        <v>0</v>
      </c>
      <c r="Z33" s="3">
        <f>+'DB10-corrected'!Z33-'DB10-as published'!Z33</f>
        <v>0</v>
      </c>
      <c r="AA33" s="3">
        <f>+'DB10-corrected'!AA33-'DB10-as published'!AA33</f>
        <v>0</v>
      </c>
      <c r="AB33" s="3">
        <f>+'DB10-corrected'!AB33-'DB10-as published'!AB33</f>
        <v>0</v>
      </c>
      <c r="AC33" s="3">
        <f>+'DB10-corrected'!AC33-'DB10-as published'!AC33</f>
        <v>0</v>
      </c>
      <c r="AD33" s="20">
        <f>+'DB10-corrected'!AD33-'DB10-as published'!AD33</f>
        <v>0</v>
      </c>
      <c r="AE33" s="3">
        <f>+'DB10-corrected'!AE33-'DB10-as published'!AE33</f>
        <v>0</v>
      </c>
      <c r="AF33" s="3">
        <f>+'DB10-corrected'!AF33-'DB10-as published'!AF33</f>
        <v>0</v>
      </c>
      <c r="AG33" s="21">
        <f>IF(AND('DB10-corrected'!AG33="no practice",'DB10-as published'!AG33="no practice"), 0,'DB10-corrected'!AG33-'DB10-as published'!AG33)</f>
        <v>0</v>
      </c>
      <c r="AH33" s="17">
        <f>IF(AND('DB10-corrected'!AH33="no practice",'DB10-as published'!AH33="no practice"), 0,'DB10-corrected'!AH33-'DB10-as published'!AH33)</f>
        <v>0</v>
      </c>
      <c r="AI33" s="22">
        <f>+'DB10-corrected'!AI33-'DB10-as published'!AI33</f>
        <v>0</v>
      </c>
      <c r="AK33" s="11">
        <v>0</v>
      </c>
    </row>
    <row r="34" spans="1:37" s="11" customFormat="1">
      <c r="A34" s="58" t="s">
        <v>36</v>
      </c>
      <c r="B34" s="19">
        <f>+'DB10-corrected'!B34-'DB10-as published'!B34</f>
        <v>-6</v>
      </c>
      <c r="C34" s="19">
        <f>+'DB10-corrected'!C34-'DB10-as published'!C34</f>
        <v>0</v>
      </c>
      <c r="D34" s="19">
        <f>+ROUND('DB10-corrected'!D34,1)-ROUND('DB10-as published'!D34,1)</f>
        <v>69.700000000000017</v>
      </c>
      <c r="E34" s="19">
        <f>+ROUND('DB10-corrected'!E34,1)-ROUND('DB10-as published'!E34,1)</f>
        <v>0</v>
      </c>
      <c r="F34" s="20">
        <f>IF(AND('DB10-corrected'!F34="no practice",'DB10-as published'!F34="no practice"), 0,'DB10-corrected'!F34-'DB10-as published'!F34)</f>
        <v>5</v>
      </c>
      <c r="G34" s="3">
        <f>IF(AND('DB10-corrected'!G34="no practice",'DB10-as published'!G34="no practice"), 0,'DB10-corrected'!G34-'DB10-as published'!G34)</f>
        <v>-17</v>
      </c>
      <c r="H34" s="3">
        <f>IF(AND('DB10-corrected'!H34="no practice",'DB10-as published'!H34="no practice"),0,ROUND('DB10-corrected'!H34,1)-ROUND('DB10-as published'!H34,1))</f>
        <v>5397.5</v>
      </c>
      <c r="I34" s="20">
        <f>IF(AND('DB10-corrected'!I34="no practice",'DB10-as published'!I34="no practice"), 0,'DB10-corrected'!I34-'DB10-as published'!I34)</f>
        <v>0</v>
      </c>
      <c r="J34" s="3">
        <f>IF(AND('DB10-corrected'!J34="no practice",'DB10-as published'!J34="no practice"), 0,'DB10-corrected'!J34-'DB10-as published'!J34)</f>
        <v>0</v>
      </c>
      <c r="K34" s="3">
        <f>IF(AND('DB10-corrected'!K34="no practice",'DB10-as published'!K34="no practice"), 0,ROUND('DB10-corrected'!K34,1)-ROUND('DB10-as published'!K34,1))</f>
        <v>-4</v>
      </c>
      <c r="L34" s="20">
        <f>+'DB10-corrected'!L34-'DB10-as published'!L34</f>
        <v>0</v>
      </c>
      <c r="M34" s="3">
        <f>+'DB10-corrected'!M34-'DB10-as published'!M34</f>
        <v>0</v>
      </c>
      <c r="N34" s="3">
        <f>+'DB10-corrected'!N34-'DB10-as published'!N34</f>
        <v>0</v>
      </c>
      <c r="O34" s="3">
        <f>+'DB10-corrected'!O34-'DB10-as published'!O34</f>
        <v>0</v>
      </c>
      <c r="P34" s="3">
        <f>+'DB10-corrected'!P34-'DB10-as published'!P34</f>
        <v>0</v>
      </c>
      <c r="Q34" s="20">
        <f>+'DB10-corrected'!Q34-'DB10-as published'!Q34</f>
        <v>0</v>
      </c>
      <c r="R34" s="3">
        <f>+'DB10-corrected'!R34-'DB10-as published'!R34</f>
        <v>0</v>
      </c>
      <c r="S34" s="3">
        <f>+'DB10-corrected'!S34-'DB10-as published'!S34</f>
        <v>-2</v>
      </c>
      <c r="T34" s="3">
        <f>+'DB10-corrected'!T34-'DB10-as published'!T34</f>
        <v>-0.66666666666666652</v>
      </c>
      <c r="U34" s="20">
        <f>+'DB10-corrected'!U34-'DB10-as published'!U34</f>
        <v>0</v>
      </c>
      <c r="V34" s="3">
        <f>+'DB10-corrected'!V34-'DB10-as published'!V34</f>
        <v>610</v>
      </c>
      <c r="W34" s="3">
        <f>+ROUND('DB10-corrected'!W34,1)-ROUND('DB10-as published'!W34,1)</f>
        <v>0</v>
      </c>
      <c r="X34" s="20">
        <f>+'DB10-corrected'!X34-'DB10-as published'!X34</f>
        <v>0</v>
      </c>
      <c r="Y34" s="3">
        <f>+'DB10-corrected'!Y34-'DB10-as published'!Y34</f>
        <v>0</v>
      </c>
      <c r="Z34" s="3">
        <f>+'DB10-corrected'!Z34-'DB10-as published'!Z34</f>
        <v>0</v>
      </c>
      <c r="AA34" s="3">
        <f>+'DB10-corrected'!AA34-'DB10-as published'!AA34</f>
        <v>0</v>
      </c>
      <c r="AB34" s="3">
        <f>+'DB10-corrected'!AB34-'DB10-as published'!AB34</f>
        <v>0</v>
      </c>
      <c r="AC34" s="3">
        <f>+'DB10-corrected'!AC34-'DB10-as published'!AC34</f>
        <v>0</v>
      </c>
      <c r="AD34" s="20">
        <f>+'DB10-corrected'!AD34-'DB10-as published'!AD34</f>
        <v>0</v>
      </c>
      <c r="AE34" s="3">
        <f>+'DB10-corrected'!AE34-'DB10-as published'!AE34</f>
        <v>0</v>
      </c>
      <c r="AF34" s="3">
        <f>+'DB10-corrected'!AF34-'DB10-as published'!AF34</f>
        <v>-31.700000000000003</v>
      </c>
      <c r="AG34" s="21">
        <f>IF(AND('DB10-corrected'!AG34="no practice",'DB10-as published'!AG34="no practice"), 0,'DB10-corrected'!AG34-'DB10-as published'!AG34)</f>
        <v>0</v>
      </c>
      <c r="AH34" s="17">
        <f>IF(AND('DB10-corrected'!AH34="no practice",'DB10-as published'!AH34="no practice"), 0,'DB10-corrected'!AH34-'DB10-as published'!AH34)</f>
        <v>0</v>
      </c>
      <c r="AI34" s="22">
        <f>+'DB10-corrected'!AI34-'DB10-as published'!AI34</f>
        <v>0</v>
      </c>
      <c r="AK34" s="11">
        <v>0</v>
      </c>
    </row>
    <row r="35" spans="1:37" s="11" customFormat="1">
      <c r="A35" s="58" t="s">
        <v>37</v>
      </c>
      <c r="B35" s="19">
        <f>+'DB10-corrected'!B35-'DB10-as published'!B35</f>
        <v>0</v>
      </c>
      <c r="C35" s="19">
        <f>+'DB10-corrected'!C35-'DB10-as published'!C35</f>
        <v>0</v>
      </c>
      <c r="D35" s="19">
        <f>+ROUND('DB10-corrected'!D35,1)-ROUND('DB10-as published'!D35,1)</f>
        <v>0</v>
      </c>
      <c r="E35" s="19">
        <f>+ROUND('DB10-corrected'!E35,1)-ROUND('DB10-as published'!E35,1)</f>
        <v>0</v>
      </c>
      <c r="F35" s="20">
        <f>IF(AND('DB10-corrected'!F35="no practice",'DB10-as published'!F35="no practice"), 0,'DB10-corrected'!F35-'DB10-as published'!F35)</f>
        <v>0</v>
      </c>
      <c r="G35" s="3">
        <f>IF(AND('DB10-corrected'!G35="no practice",'DB10-as published'!G35="no practice"), 0,'DB10-corrected'!G35-'DB10-as published'!G35)</f>
        <v>0</v>
      </c>
      <c r="H35" s="3">
        <f>IF(AND('DB10-corrected'!H35="no practice",'DB10-as published'!H35="no practice"),0,ROUND('DB10-corrected'!H35,1)-ROUND('DB10-as published'!H35,1))</f>
        <v>0</v>
      </c>
      <c r="I35" s="20">
        <f>IF(AND('DB10-corrected'!I35="no practice",'DB10-as published'!I35="no practice"), 0,'DB10-corrected'!I35-'DB10-as published'!I35)</f>
        <v>0</v>
      </c>
      <c r="J35" s="3">
        <f>IF(AND('DB10-corrected'!J35="no practice",'DB10-as published'!J35="no practice"), 0,'DB10-corrected'!J35-'DB10-as published'!J35)</f>
        <v>0</v>
      </c>
      <c r="K35" s="3">
        <f>IF(AND('DB10-corrected'!K35="no practice",'DB10-as published'!K35="no practice"), 0,ROUND('DB10-corrected'!K35,1)-ROUND('DB10-as published'!K35,1))</f>
        <v>0</v>
      </c>
      <c r="L35" s="20">
        <f>+'DB10-corrected'!L35-'DB10-as published'!L35</f>
        <v>0</v>
      </c>
      <c r="M35" s="3">
        <f>+'DB10-corrected'!M35-'DB10-as published'!M35</f>
        <v>0</v>
      </c>
      <c r="N35" s="3">
        <f>+'DB10-corrected'!N35-'DB10-as published'!N35</f>
        <v>0</v>
      </c>
      <c r="O35" s="3">
        <f>+'DB10-corrected'!O35-'DB10-as published'!O35</f>
        <v>0</v>
      </c>
      <c r="P35" s="3">
        <f>+'DB10-corrected'!P35-'DB10-as published'!P35</f>
        <v>0</v>
      </c>
      <c r="Q35" s="20">
        <f>+'DB10-corrected'!Q35-'DB10-as published'!Q35</f>
        <v>0</v>
      </c>
      <c r="R35" s="3">
        <f>+'DB10-corrected'!R35-'DB10-as published'!R35</f>
        <v>0</v>
      </c>
      <c r="S35" s="3">
        <f>+'DB10-corrected'!S35-'DB10-as published'!S35</f>
        <v>0</v>
      </c>
      <c r="T35" s="3">
        <f>+'DB10-corrected'!T35-'DB10-as published'!T35</f>
        <v>0</v>
      </c>
      <c r="U35" s="20">
        <f>+'DB10-corrected'!U35-'DB10-as published'!U35</f>
        <v>0</v>
      </c>
      <c r="V35" s="3">
        <f>+'DB10-corrected'!V35-'DB10-as published'!V35</f>
        <v>0</v>
      </c>
      <c r="W35" s="3">
        <f>+ROUND('DB10-corrected'!W35,1)-ROUND('DB10-as published'!W35,1)</f>
        <v>0</v>
      </c>
      <c r="X35" s="20">
        <f>+'DB10-corrected'!X35-'DB10-as published'!X35</f>
        <v>0</v>
      </c>
      <c r="Y35" s="3">
        <f>+'DB10-corrected'!Y35-'DB10-as published'!Y35</f>
        <v>0</v>
      </c>
      <c r="Z35" s="3">
        <f>+'DB10-corrected'!Z35-'DB10-as published'!Z35</f>
        <v>0</v>
      </c>
      <c r="AA35" s="3">
        <f>+'DB10-corrected'!AA35-'DB10-as published'!AA35</f>
        <v>0</v>
      </c>
      <c r="AB35" s="3">
        <f>+'DB10-corrected'!AB35-'DB10-as published'!AB35</f>
        <v>0</v>
      </c>
      <c r="AC35" s="3">
        <f>+'DB10-corrected'!AC35-'DB10-as published'!AC35</f>
        <v>0</v>
      </c>
      <c r="AD35" s="20">
        <f>+'DB10-corrected'!AD35-'DB10-as published'!AD35</f>
        <v>0</v>
      </c>
      <c r="AE35" s="3">
        <f>+'DB10-corrected'!AE35-'DB10-as published'!AE35</f>
        <v>0</v>
      </c>
      <c r="AF35" s="3">
        <f>+'DB10-corrected'!AF35-'DB10-as published'!AF35</f>
        <v>0</v>
      </c>
      <c r="AG35" s="21">
        <f>IF(AND('DB10-corrected'!AG35="no practice",'DB10-as published'!AG35="no practice"), 0,'DB10-corrected'!AG35-'DB10-as published'!AG35)</f>
        <v>0</v>
      </c>
      <c r="AH35" s="17">
        <f>IF(AND('DB10-corrected'!AH35="no practice",'DB10-as published'!AH35="no practice"), 0,'DB10-corrected'!AH35-'DB10-as published'!AH35)</f>
        <v>0</v>
      </c>
      <c r="AI35" s="22">
        <f>+'DB10-corrected'!AI35-'DB10-as published'!AI35</f>
        <v>0</v>
      </c>
      <c r="AK35" s="11">
        <v>0</v>
      </c>
    </row>
    <row r="36" spans="1:37" s="11" customFormat="1">
      <c r="A36" s="58" t="s">
        <v>38</v>
      </c>
      <c r="B36" s="19">
        <f>+'DB10-corrected'!B36-'DB10-as published'!B36</f>
        <v>0</v>
      </c>
      <c r="C36" s="19">
        <f>+'DB10-corrected'!C36-'DB10-as published'!C36</f>
        <v>1</v>
      </c>
      <c r="D36" s="19">
        <f>+ROUND('DB10-corrected'!D36,1)-ROUND('DB10-as published'!D36,1)</f>
        <v>0</v>
      </c>
      <c r="E36" s="19">
        <f>+ROUND('DB10-corrected'!E36,1)-ROUND('DB10-as published'!E36,1)</f>
        <v>0</v>
      </c>
      <c r="F36" s="20">
        <f>IF(AND('DB10-corrected'!F36="no practice",'DB10-as published'!F36="no practice"), 0,'DB10-corrected'!F36-'DB10-as published'!F36)</f>
        <v>0</v>
      </c>
      <c r="G36" s="3">
        <f>IF(AND('DB10-corrected'!G36="no practice",'DB10-as published'!G36="no practice"), 0,'DB10-corrected'!G36-'DB10-as published'!G36)</f>
        <v>0</v>
      </c>
      <c r="H36" s="3">
        <f>IF(AND('DB10-corrected'!H36="no practice",'DB10-as published'!H36="no practice"),0,ROUND('DB10-corrected'!H36,1)-ROUND('DB10-as published'!H36,1))</f>
        <v>0</v>
      </c>
      <c r="I36" s="20">
        <f>IF(AND('DB10-corrected'!I36="no practice",'DB10-as published'!I36="no practice"), 0,'DB10-corrected'!I36-'DB10-as published'!I36)</f>
        <v>0</v>
      </c>
      <c r="J36" s="3">
        <f>IF(AND('DB10-corrected'!J36="no practice",'DB10-as published'!J36="no practice"), 0,'DB10-corrected'!J36-'DB10-as published'!J36)</f>
        <v>0</v>
      </c>
      <c r="K36" s="3">
        <f>IF(AND('DB10-corrected'!K36="no practice",'DB10-as published'!K36="no practice"), 0,ROUND('DB10-corrected'!K36,1)-ROUND('DB10-as published'!K36,1))</f>
        <v>0.5</v>
      </c>
      <c r="L36" s="20">
        <f>+'DB10-corrected'!L36-'DB10-as published'!L36</f>
        <v>0</v>
      </c>
      <c r="M36" s="3">
        <f>+'DB10-corrected'!M36-'DB10-as published'!M36</f>
        <v>0</v>
      </c>
      <c r="N36" s="3">
        <f>+'DB10-corrected'!N36-'DB10-as published'!N36</f>
        <v>0</v>
      </c>
      <c r="O36" s="3">
        <f>+'DB10-corrected'!O36-'DB10-as published'!O36</f>
        <v>0</v>
      </c>
      <c r="P36" s="3">
        <f>+'DB10-corrected'!P36-'DB10-as published'!P36</f>
        <v>0</v>
      </c>
      <c r="Q36" s="20">
        <f>+'DB10-corrected'!Q36-'DB10-as published'!Q36</f>
        <v>0</v>
      </c>
      <c r="R36" s="3">
        <f>+'DB10-corrected'!R36-'DB10-as published'!R36</f>
        <v>0</v>
      </c>
      <c r="S36" s="3">
        <f>+'DB10-corrected'!S36-'DB10-as published'!S36</f>
        <v>0</v>
      </c>
      <c r="T36" s="3">
        <f>+'DB10-corrected'!T36-'DB10-as published'!T36</f>
        <v>0</v>
      </c>
      <c r="U36" s="20">
        <f>+'DB10-corrected'!U36-'DB10-as published'!U36</f>
        <v>0</v>
      </c>
      <c r="V36" s="3">
        <f>+'DB10-corrected'!V36-'DB10-as published'!V36</f>
        <v>0</v>
      </c>
      <c r="W36" s="3">
        <f>+ROUND('DB10-corrected'!W36,1)-ROUND('DB10-as published'!W36,1)</f>
        <v>0</v>
      </c>
      <c r="X36" s="20">
        <f>+'DB10-corrected'!X36-'DB10-as published'!X36</f>
        <v>0</v>
      </c>
      <c r="Y36" s="3">
        <f>+'DB10-corrected'!Y36-'DB10-as published'!Y36</f>
        <v>0</v>
      </c>
      <c r="Z36" s="3">
        <f>+'DB10-corrected'!Z36-'DB10-as published'!Z36</f>
        <v>0</v>
      </c>
      <c r="AA36" s="3">
        <f>+'DB10-corrected'!AA36-'DB10-as published'!AA36</f>
        <v>0</v>
      </c>
      <c r="AB36" s="3">
        <f>+'DB10-corrected'!AB36-'DB10-as published'!AB36</f>
        <v>0</v>
      </c>
      <c r="AC36" s="3">
        <f>+'DB10-corrected'!AC36-'DB10-as published'!AC36</f>
        <v>0</v>
      </c>
      <c r="AD36" s="20">
        <f>+'DB10-corrected'!AD36-'DB10-as published'!AD36</f>
        <v>0</v>
      </c>
      <c r="AE36" s="3">
        <f>+'DB10-corrected'!AE36-'DB10-as published'!AE36</f>
        <v>0</v>
      </c>
      <c r="AF36" s="3">
        <f>+'DB10-corrected'!AF36-'DB10-as published'!AF36</f>
        <v>0</v>
      </c>
      <c r="AG36" s="21">
        <f>IF(AND('DB10-corrected'!AG36="no practice",'DB10-as published'!AG36="no practice"), 0,'DB10-corrected'!AG36-'DB10-as published'!AG36)</f>
        <v>0</v>
      </c>
      <c r="AH36" s="17">
        <f>IF(AND('DB10-corrected'!AH36="no practice",'DB10-as published'!AH36="no practice"), 0,'DB10-corrected'!AH36-'DB10-as published'!AH36)</f>
        <v>0</v>
      </c>
      <c r="AI36" s="22">
        <f>+'DB10-corrected'!AI36-'DB10-as published'!AI36</f>
        <v>0</v>
      </c>
      <c r="AK36" s="11">
        <v>0</v>
      </c>
    </row>
    <row r="37" spans="1:37" s="11" customFormat="1">
      <c r="A37" s="58" t="s">
        <v>39</v>
      </c>
      <c r="B37" s="19">
        <f>+'DB10-corrected'!B37-'DB10-as published'!B37</f>
        <v>0</v>
      </c>
      <c r="C37" s="19">
        <f>+'DB10-corrected'!C37-'DB10-as published'!C37</f>
        <v>0</v>
      </c>
      <c r="D37" s="19">
        <f>+ROUND('DB10-corrected'!D37,1)-ROUND('DB10-as published'!D37,1)</f>
        <v>0.29999999999999893</v>
      </c>
      <c r="E37" s="19">
        <f>+ROUND('DB10-corrected'!E37,1)-ROUND('DB10-as published'!E37,1)</f>
        <v>0</v>
      </c>
      <c r="F37" s="20">
        <f>IF(AND('DB10-corrected'!F37="no practice",'DB10-as published'!F37="no practice"), 0,'DB10-corrected'!F37-'DB10-as published'!F37)</f>
        <v>0</v>
      </c>
      <c r="G37" s="3">
        <f>IF(AND('DB10-corrected'!G37="no practice",'DB10-as published'!G37="no practice"), 0,'DB10-corrected'!G37-'DB10-as published'!G37)</f>
        <v>0</v>
      </c>
      <c r="H37" s="3">
        <f>IF(AND('DB10-corrected'!H37="no practice",'DB10-as published'!H37="no practice"),0,ROUND('DB10-corrected'!H37,1)-ROUND('DB10-as published'!H37,1))</f>
        <v>0</v>
      </c>
      <c r="I37" s="20">
        <f>IF(AND('DB10-corrected'!I37="no practice",'DB10-as published'!I37="no practice"), 0,'DB10-corrected'!I37-'DB10-as published'!I37)</f>
        <v>0</v>
      </c>
      <c r="J37" s="3">
        <f>IF(AND('DB10-corrected'!J37="no practice",'DB10-as published'!J37="no practice"), 0,'DB10-corrected'!J37-'DB10-as published'!J37)</f>
        <v>0</v>
      </c>
      <c r="K37" s="3">
        <f>IF(AND('DB10-corrected'!K37="no practice",'DB10-as published'!K37="no practice"), 0,ROUND('DB10-corrected'!K37,1)-ROUND('DB10-as published'!K37,1))</f>
        <v>0</v>
      </c>
      <c r="L37" s="20">
        <f>+'DB10-corrected'!L37-'DB10-as published'!L37</f>
        <v>0</v>
      </c>
      <c r="M37" s="3">
        <f>+'DB10-corrected'!M37-'DB10-as published'!M37</f>
        <v>0</v>
      </c>
      <c r="N37" s="3">
        <f>+'DB10-corrected'!N37-'DB10-as published'!N37</f>
        <v>0</v>
      </c>
      <c r="O37" s="3">
        <f>+'DB10-corrected'!O37-'DB10-as published'!O37</f>
        <v>0</v>
      </c>
      <c r="P37" s="3">
        <f>+'DB10-corrected'!P37-'DB10-as published'!P37</f>
        <v>0</v>
      </c>
      <c r="Q37" s="20">
        <f>+'DB10-corrected'!Q37-'DB10-as published'!Q37</f>
        <v>0</v>
      </c>
      <c r="R37" s="3">
        <f>+'DB10-corrected'!R37-'DB10-as published'!R37</f>
        <v>0</v>
      </c>
      <c r="S37" s="3">
        <f>+'DB10-corrected'!S37-'DB10-as published'!S37</f>
        <v>0</v>
      </c>
      <c r="T37" s="3">
        <f>+'DB10-corrected'!T37-'DB10-as published'!T37</f>
        <v>0</v>
      </c>
      <c r="U37" s="20">
        <f>+'DB10-corrected'!U37-'DB10-as published'!U37</f>
        <v>0</v>
      </c>
      <c r="V37" s="3">
        <f>+'DB10-corrected'!V37-'DB10-as published'!V37</f>
        <v>0</v>
      </c>
      <c r="W37" s="3">
        <f>+ROUND('DB10-corrected'!W37,1)-ROUND('DB10-as published'!W37,1)</f>
        <v>0</v>
      </c>
      <c r="X37" s="20">
        <f>+'DB10-corrected'!X37-'DB10-as published'!X37</f>
        <v>0</v>
      </c>
      <c r="Y37" s="3">
        <f>+'DB10-corrected'!Y37-'DB10-as published'!Y37</f>
        <v>0</v>
      </c>
      <c r="Z37" s="3">
        <f>+'DB10-corrected'!Z37-'DB10-as published'!Z37</f>
        <v>0</v>
      </c>
      <c r="AA37" s="3">
        <f>+'DB10-corrected'!AA37-'DB10-as published'!AA37</f>
        <v>0</v>
      </c>
      <c r="AB37" s="3">
        <f>+'DB10-corrected'!AB37-'DB10-as published'!AB37</f>
        <v>0</v>
      </c>
      <c r="AC37" s="3">
        <f>+'DB10-corrected'!AC37-'DB10-as published'!AC37</f>
        <v>0</v>
      </c>
      <c r="AD37" s="20">
        <f>+'DB10-corrected'!AD37-'DB10-as published'!AD37</f>
        <v>0</v>
      </c>
      <c r="AE37" s="3">
        <f>+'DB10-corrected'!AE37-'DB10-as published'!AE37</f>
        <v>0</v>
      </c>
      <c r="AF37" s="3">
        <f>+'DB10-corrected'!AF37-'DB10-as published'!AF37</f>
        <v>-4.7000000000000028</v>
      </c>
      <c r="AG37" s="21">
        <f>IF(AND('DB10-corrected'!AG37="no practice",'DB10-as published'!AG37="no practice"), 0,'DB10-corrected'!AG37-'DB10-as published'!AG37)</f>
        <v>0</v>
      </c>
      <c r="AH37" s="17">
        <f>IF(AND('DB10-corrected'!AH37="no practice",'DB10-as published'!AH37="no practice"), 0,'DB10-corrected'!AH37-'DB10-as published'!AH37)</f>
        <v>0</v>
      </c>
      <c r="AI37" s="22">
        <f>+'DB10-corrected'!AI37-'DB10-as published'!AI37</f>
        <v>0</v>
      </c>
      <c r="AK37" s="11">
        <v>0</v>
      </c>
    </row>
    <row r="38" spans="1:37" s="11" customFormat="1">
      <c r="A38" s="58" t="s">
        <v>40</v>
      </c>
      <c r="B38" s="19">
        <f>+'DB10-corrected'!B38-'DB10-as published'!B38</f>
        <v>0</v>
      </c>
      <c r="C38" s="19">
        <f>+'DB10-corrected'!C38-'DB10-as published'!C38</f>
        <v>0</v>
      </c>
      <c r="D38" s="19">
        <f>+ROUND('DB10-corrected'!D38,1)-ROUND('DB10-as published'!D38,1)</f>
        <v>0</v>
      </c>
      <c r="E38" s="19">
        <f>+ROUND('DB10-corrected'!E38,1)-ROUND('DB10-as published'!E38,1)</f>
        <v>0</v>
      </c>
      <c r="F38" s="20">
        <f>IF(AND('DB10-corrected'!F38="no practice",'DB10-as published'!F38="no practice"), 0,'DB10-corrected'!F38-'DB10-as published'!F38)</f>
        <v>0</v>
      </c>
      <c r="G38" s="3">
        <f>IF(AND('DB10-corrected'!G38="no practice",'DB10-as published'!G38="no practice"), 0,'DB10-corrected'!G38-'DB10-as published'!G38)</f>
        <v>0</v>
      </c>
      <c r="H38" s="3">
        <f>IF(AND('DB10-corrected'!H38="no practice",'DB10-as published'!H38="no practice"),0,ROUND('DB10-corrected'!H38,1)-ROUND('DB10-as published'!H38,1))</f>
        <v>0</v>
      </c>
      <c r="I38" s="20">
        <f>IF(AND('DB10-corrected'!I38="no practice",'DB10-as published'!I38="no practice"), 0,'DB10-corrected'!I38-'DB10-as published'!I38)</f>
        <v>0</v>
      </c>
      <c r="J38" s="3">
        <f>IF(AND('DB10-corrected'!J38="no practice",'DB10-as published'!J38="no practice"), 0,'DB10-corrected'!J38-'DB10-as published'!J38)</f>
        <v>0</v>
      </c>
      <c r="K38" s="3">
        <f>IF(AND('DB10-corrected'!K38="no practice",'DB10-as published'!K38="no practice"), 0,ROUND('DB10-corrected'!K38,1)-ROUND('DB10-as published'!K38,1))</f>
        <v>0</v>
      </c>
      <c r="L38" s="20">
        <f>+'DB10-corrected'!L38-'DB10-as published'!L38</f>
        <v>0</v>
      </c>
      <c r="M38" s="3">
        <f>+'DB10-corrected'!M38-'DB10-as published'!M38</f>
        <v>0</v>
      </c>
      <c r="N38" s="3">
        <f>+'DB10-corrected'!N38-'DB10-as published'!N38</f>
        <v>0</v>
      </c>
      <c r="O38" s="3">
        <f>+'DB10-corrected'!O38-'DB10-as published'!O38</f>
        <v>0</v>
      </c>
      <c r="P38" s="3">
        <f>+'DB10-corrected'!P38-'DB10-as published'!P38</f>
        <v>0</v>
      </c>
      <c r="Q38" s="20">
        <f>+'DB10-corrected'!Q38-'DB10-as published'!Q38</f>
        <v>0</v>
      </c>
      <c r="R38" s="3">
        <f>+'DB10-corrected'!R38-'DB10-as published'!R38</f>
        <v>0</v>
      </c>
      <c r="S38" s="3">
        <f>+'DB10-corrected'!S38-'DB10-as published'!S38</f>
        <v>0</v>
      </c>
      <c r="T38" s="3">
        <f>+'DB10-corrected'!T38-'DB10-as published'!T38</f>
        <v>0</v>
      </c>
      <c r="U38" s="20">
        <f>+'DB10-corrected'!U38-'DB10-as published'!U38</f>
        <v>0</v>
      </c>
      <c r="V38" s="3">
        <f>+'DB10-corrected'!V38-'DB10-as published'!V38</f>
        <v>0</v>
      </c>
      <c r="W38" s="3">
        <f>+ROUND('DB10-corrected'!W38,1)-ROUND('DB10-as published'!W38,1)</f>
        <v>176.8</v>
      </c>
      <c r="X38" s="20">
        <f>+'DB10-corrected'!X38-'DB10-as published'!X38</f>
        <v>0</v>
      </c>
      <c r="Y38" s="3">
        <f>+'DB10-corrected'!Y38-'DB10-as published'!Y38</f>
        <v>0</v>
      </c>
      <c r="Z38" s="3">
        <f>+'DB10-corrected'!Z38-'DB10-as published'!Z38</f>
        <v>0</v>
      </c>
      <c r="AA38" s="3">
        <f>+'DB10-corrected'!AA38-'DB10-as published'!AA38</f>
        <v>0</v>
      </c>
      <c r="AB38" s="3">
        <f>+'DB10-corrected'!AB38-'DB10-as published'!AB38</f>
        <v>0</v>
      </c>
      <c r="AC38" s="3">
        <f>+'DB10-corrected'!AC38-'DB10-as published'!AC38</f>
        <v>0</v>
      </c>
      <c r="AD38" s="20">
        <f>+'DB10-corrected'!AD38-'DB10-as published'!AD38</f>
        <v>0</v>
      </c>
      <c r="AE38" s="3">
        <f>+'DB10-corrected'!AE38-'DB10-as published'!AE38</f>
        <v>0</v>
      </c>
      <c r="AF38" s="3">
        <f>+'DB10-corrected'!AF38-'DB10-as published'!AF38</f>
        <v>0</v>
      </c>
      <c r="AG38" s="21">
        <f>IF(AND('DB10-corrected'!AG38="no practice",'DB10-as published'!AG38="no practice"), 0,'DB10-corrected'!AG38-'DB10-as published'!AG38)</f>
        <v>0</v>
      </c>
      <c r="AH38" s="17">
        <f>IF(AND('DB10-corrected'!AH38="no practice",'DB10-as published'!AH38="no practice"), 0,'DB10-corrected'!AH38-'DB10-as published'!AH38)</f>
        <v>0</v>
      </c>
      <c r="AI38" s="22">
        <f>+'DB10-corrected'!AI38-'DB10-as published'!AI38</f>
        <v>0</v>
      </c>
      <c r="AK38" s="11">
        <v>0</v>
      </c>
    </row>
    <row r="39" spans="1:37" s="11" customFormat="1">
      <c r="A39" s="58" t="s">
        <v>41</v>
      </c>
      <c r="B39" s="19">
        <f>+'DB10-corrected'!B39-'DB10-as published'!B39</f>
        <v>1</v>
      </c>
      <c r="C39" s="19">
        <f>+'DB10-corrected'!C39-'DB10-as published'!C39</f>
        <v>-22</v>
      </c>
      <c r="D39" s="19">
        <f>+ROUND('DB10-corrected'!D39,1)-ROUND('DB10-as published'!D39,1)</f>
        <v>456.6</v>
      </c>
      <c r="E39" s="19">
        <f>+ROUND('DB10-corrected'!E39,1)-ROUND('DB10-as published'!E39,1)</f>
        <v>0</v>
      </c>
      <c r="F39" s="20">
        <f>IF(AND('DB10-corrected'!F39="no practice",'DB10-as published'!F39="no practice"), 0,'DB10-corrected'!F39-'DB10-as published'!F39)</f>
        <v>0</v>
      </c>
      <c r="G39" s="3">
        <f>IF(AND('DB10-corrected'!G39="no practice",'DB10-as published'!G39="no practice"), 0,'DB10-corrected'!G39-'DB10-as published'!G39)</f>
        <v>-74</v>
      </c>
      <c r="H39" s="3">
        <f>IF(AND('DB10-corrected'!H39="no practice",'DB10-as published'!H39="no practice"),0,ROUND('DB10-corrected'!H39,1)-ROUND('DB10-as published'!H39,1))</f>
        <v>3020.7000000000003</v>
      </c>
      <c r="I39" s="20">
        <f>IF(AND('DB10-corrected'!I39="no practice",'DB10-as published'!I39="no practice"), 0,'DB10-corrected'!I39-'DB10-as published'!I39)</f>
        <v>-2</v>
      </c>
      <c r="J39" s="3">
        <f>IF(AND('DB10-corrected'!J39="no practice",'DB10-as published'!J39="no practice"), 0,'DB10-corrected'!J39-'DB10-as published'!J39)</f>
        <v>-3</v>
      </c>
      <c r="K39" s="3">
        <f>IF(AND('DB10-corrected'!K39="no practice",'DB10-as published'!K39="no practice"), 0,ROUND('DB10-corrected'!K39,1)-ROUND('DB10-as published'!K39,1))</f>
        <v>0</v>
      </c>
      <c r="L39" s="20">
        <f>+'DB10-corrected'!L39-'DB10-as published'!L39</f>
        <v>0</v>
      </c>
      <c r="M39" s="3">
        <f>+'DB10-corrected'!M39-'DB10-as published'!M39</f>
        <v>0</v>
      </c>
      <c r="N39" s="3">
        <f>+'DB10-corrected'!N39-'DB10-as published'!N39</f>
        <v>0</v>
      </c>
      <c r="O39" s="3">
        <f>+'DB10-corrected'!O39-'DB10-as published'!O39</f>
        <v>0</v>
      </c>
      <c r="P39" s="3">
        <f>+'DB10-corrected'!P39-'DB10-as published'!P39</f>
        <v>0</v>
      </c>
      <c r="Q39" s="20">
        <f>+'DB10-corrected'!Q39-'DB10-as published'!Q39</f>
        <v>0</v>
      </c>
      <c r="R39" s="3">
        <f>+'DB10-corrected'!R39-'DB10-as published'!R39</f>
        <v>0</v>
      </c>
      <c r="S39" s="3">
        <f>+'DB10-corrected'!S39-'DB10-as published'!S39</f>
        <v>0</v>
      </c>
      <c r="T39" s="3">
        <f>+'DB10-corrected'!T39-'DB10-as published'!T39</f>
        <v>0</v>
      </c>
      <c r="U39" s="20">
        <f>+'DB10-corrected'!U39-'DB10-as published'!U39</f>
        <v>0</v>
      </c>
      <c r="V39" s="3">
        <f>+'DB10-corrected'!V39-'DB10-as published'!V39</f>
        <v>0</v>
      </c>
      <c r="W39" s="3">
        <f>+ROUND('DB10-corrected'!W39,1)-ROUND('DB10-as published'!W39,1)</f>
        <v>-28.699999999999989</v>
      </c>
      <c r="X39" s="20">
        <f>+'DB10-corrected'!X39-'DB10-as published'!X39</f>
        <v>0</v>
      </c>
      <c r="Y39" s="3">
        <f>+'DB10-corrected'!Y39-'DB10-as published'!Y39</f>
        <v>0</v>
      </c>
      <c r="Z39" s="3">
        <f>+'DB10-corrected'!Z39-'DB10-as published'!Z39</f>
        <v>290</v>
      </c>
      <c r="AA39" s="3">
        <f>+'DB10-corrected'!AA39-'DB10-as published'!AA39</f>
        <v>0</v>
      </c>
      <c r="AB39" s="3">
        <f>+'DB10-corrected'!AB39-'DB10-as published'!AB39</f>
        <v>0</v>
      </c>
      <c r="AC39" s="3">
        <f>+'DB10-corrected'!AC39-'DB10-as published'!AC39</f>
        <v>450</v>
      </c>
      <c r="AD39" s="20">
        <f>+'DB10-corrected'!AD39-'DB10-as published'!AD39</f>
        <v>0</v>
      </c>
      <c r="AE39" s="3">
        <f>+'DB10-corrected'!AE39-'DB10-as published'!AE39</f>
        <v>0</v>
      </c>
      <c r="AF39" s="3">
        <f>+'DB10-corrected'!AF39-'DB10-as published'!AF39</f>
        <v>0</v>
      </c>
      <c r="AG39" s="21">
        <f>IF(AND('DB10-corrected'!AG39="no practice",'DB10-as published'!AG39="no practice"), 0,'DB10-corrected'!AG39-'DB10-as published'!AG39)</f>
        <v>0</v>
      </c>
      <c r="AH39" s="17">
        <f>IF(AND('DB10-corrected'!AH39="no practice",'DB10-as published'!AH39="no practice"), 0,'DB10-corrected'!AH39-'DB10-as published'!AH39)</f>
        <v>0</v>
      </c>
      <c r="AI39" s="22">
        <f>+'DB10-corrected'!AI39-'DB10-as published'!AI39</f>
        <v>0</v>
      </c>
      <c r="AK39" s="11">
        <v>0</v>
      </c>
    </row>
    <row r="40" spans="1:37" s="11" customFormat="1">
      <c r="A40" s="58" t="s">
        <v>42</v>
      </c>
      <c r="B40" s="19">
        <f>+'DB10-corrected'!B40-'DB10-as published'!B40</f>
        <v>0</v>
      </c>
      <c r="C40" s="19">
        <f>+'DB10-corrected'!C40-'DB10-as published'!C40</f>
        <v>123</v>
      </c>
      <c r="D40" s="19">
        <f>+ROUND('DB10-corrected'!D40,1)-ROUND('DB10-as published'!D40,1)</f>
        <v>0</v>
      </c>
      <c r="E40" s="19">
        <f>+ROUND('DB10-corrected'!E40,1)-ROUND('DB10-as published'!E40,1)</f>
        <v>0</v>
      </c>
      <c r="F40" s="20">
        <f>IF(AND('DB10-corrected'!F40="no practice",'DB10-as published'!F40="no practice"), 0,'DB10-corrected'!F40-'DB10-as published'!F40)</f>
        <v>3</v>
      </c>
      <c r="G40" s="3">
        <f>IF(AND('DB10-corrected'!G40="no practice",'DB10-as published'!G40="no practice"), 0,'DB10-corrected'!G40-'DB10-as published'!G40)</f>
        <v>0</v>
      </c>
      <c r="H40" s="3">
        <f>IF(AND('DB10-corrected'!H40="no practice",'DB10-as published'!H40="no practice"),0,ROUND('DB10-corrected'!H40,1)-ROUND('DB10-as published'!H40,1))</f>
        <v>-86.300000000000011</v>
      </c>
      <c r="I40" s="20">
        <f>IF(AND('DB10-corrected'!I40="no practice",'DB10-as published'!I40="no practice"), 0,'DB10-corrected'!I40-'DB10-as published'!I40)</f>
        <v>-1</v>
      </c>
      <c r="J40" s="3">
        <f>IF(AND('DB10-corrected'!J40="no practice",'DB10-as published'!J40="no practice"), 0,'DB10-corrected'!J40-'DB10-as published'!J40)</f>
        <v>-61</v>
      </c>
      <c r="K40" s="3">
        <f>IF(AND('DB10-corrected'!K40="no practice",'DB10-as published'!K40="no practice"), 0,ROUND('DB10-corrected'!K40,1)-ROUND('DB10-as published'!K40,1))</f>
        <v>0</v>
      </c>
      <c r="L40" s="20">
        <f>+'DB10-corrected'!L40-'DB10-as published'!L40</f>
        <v>0</v>
      </c>
      <c r="M40" s="3">
        <f>+'DB10-corrected'!M40-'DB10-as published'!M40</f>
        <v>0</v>
      </c>
      <c r="N40" s="3">
        <f>+'DB10-corrected'!N40-'DB10-as published'!N40</f>
        <v>0</v>
      </c>
      <c r="O40" s="3">
        <f>+'DB10-corrected'!O40-'DB10-as published'!O40</f>
        <v>0</v>
      </c>
      <c r="P40" s="3">
        <f>+'DB10-corrected'!P40-'DB10-as published'!P40</f>
        <v>0</v>
      </c>
      <c r="Q40" s="20">
        <f>+'DB10-corrected'!Q40-'DB10-as published'!Q40</f>
        <v>0</v>
      </c>
      <c r="R40" s="3">
        <f>+'DB10-corrected'!R40-'DB10-as published'!R40</f>
        <v>0</v>
      </c>
      <c r="S40" s="3">
        <f>+'DB10-corrected'!S40-'DB10-as published'!S40</f>
        <v>0</v>
      </c>
      <c r="T40" s="3">
        <f>+'DB10-corrected'!T40-'DB10-as published'!T40</f>
        <v>0</v>
      </c>
      <c r="U40" s="20">
        <f>+'DB10-corrected'!U40-'DB10-as published'!U40</f>
        <v>0</v>
      </c>
      <c r="V40" s="3">
        <f>+'DB10-corrected'!V40-'DB10-as published'!V40</f>
        <v>0</v>
      </c>
      <c r="W40" s="3">
        <f>+ROUND('DB10-corrected'!W40,1)-ROUND('DB10-as published'!W40,1)</f>
        <v>0</v>
      </c>
      <c r="X40" s="20">
        <f>+'DB10-corrected'!X40-'DB10-as published'!X40</f>
        <v>0</v>
      </c>
      <c r="Y40" s="3">
        <f>+'DB10-corrected'!Y40-'DB10-as published'!Y40</f>
        <v>0</v>
      </c>
      <c r="Z40" s="3">
        <f>+'DB10-corrected'!Z40-'DB10-as published'!Z40</f>
        <v>0</v>
      </c>
      <c r="AA40" s="3">
        <f>+'DB10-corrected'!AA40-'DB10-as published'!AA40</f>
        <v>-2</v>
      </c>
      <c r="AB40" s="3">
        <f>+'DB10-corrected'!AB40-'DB10-as published'!AB40</f>
        <v>0</v>
      </c>
      <c r="AC40" s="3">
        <f>+'DB10-corrected'!AC40-'DB10-as published'!AC40</f>
        <v>0</v>
      </c>
      <c r="AD40" s="20">
        <f>+'DB10-corrected'!AD40-'DB10-as published'!AD40</f>
        <v>0</v>
      </c>
      <c r="AE40" s="3">
        <f>+'DB10-corrected'!AE40-'DB10-as published'!AE40</f>
        <v>0</v>
      </c>
      <c r="AF40" s="3">
        <f>+'DB10-corrected'!AF40-'DB10-as published'!AF40</f>
        <v>0</v>
      </c>
      <c r="AG40" s="21">
        <f>IF(AND('DB10-corrected'!AG40="no practice",'DB10-as published'!AG40="no practice"), 0,'DB10-corrected'!AG40-'DB10-as published'!AG40)</f>
        <v>0.33000000000000007</v>
      </c>
      <c r="AH40" s="17">
        <f>IF(AND('DB10-corrected'!AH40="no practice",'DB10-as published'!AH40="no practice"), 0,'DB10-corrected'!AH40-'DB10-as published'!AH40)</f>
        <v>1</v>
      </c>
      <c r="AI40" s="22">
        <f>+'DB10-corrected'!AI40-'DB10-as published'!AI40</f>
        <v>-2.582623976509268</v>
      </c>
      <c r="AK40" s="11">
        <v>0</v>
      </c>
    </row>
    <row r="41" spans="1:37" s="11" customFormat="1">
      <c r="A41" s="58" t="s">
        <v>43</v>
      </c>
      <c r="B41" s="19">
        <f>+'DB10-corrected'!B41-'DB10-as published'!B41</f>
        <v>0</v>
      </c>
      <c r="C41" s="19">
        <f>+'DB10-corrected'!C41-'DB10-as published'!C41</f>
        <v>0</v>
      </c>
      <c r="D41" s="19">
        <f>+ROUND('DB10-corrected'!D41,1)-ROUND('DB10-as published'!D41,1)</f>
        <v>-9.5</v>
      </c>
      <c r="E41" s="19">
        <f>+ROUND('DB10-corrected'!E41,1)-ROUND('DB10-as published'!E41,1)</f>
        <v>0</v>
      </c>
      <c r="F41" s="20">
        <f>IF(AND('DB10-corrected'!F41="no practice",'DB10-as published'!F41="no practice"), 0,'DB10-corrected'!F41-'DB10-as published'!F41)</f>
        <v>0</v>
      </c>
      <c r="G41" s="3">
        <f>IF(AND('DB10-corrected'!G41="no practice",'DB10-as published'!G41="no practice"), 0,'DB10-corrected'!G41-'DB10-as published'!G41)</f>
        <v>0</v>
      </c>
      <c r="H41" s="3">
        <f>IF(AND('DB10-corrected'!H41="no practice",'DB10-as published'!H41="no practice"),0,ROUND('DB10-corrected'!H41,1)-ROUND('DB10-as published'!H41,1))</f>
        <v>0</v>
      </c>
      <c r="I41" s="20">
        <f>IF(AND('DB10-corrected'!I41="no practice",'DB10-as published'!I41="no practice"), 0,'DB10-corrected'!I41-'DB10-as published'!I41)</f>
        <v>0</v>
      </c>
      <c r="J41" s="3">
        <f>IF(AND('DB10-corrected'!J41="no practice",'DB10-as published'!J41="no practice"), 0,'DB10-corrected'!J41-'DB10-as published'!J41)</f>
        <v>0</v>
      </c>
      <c r="K41" s="3">
        <f>IF(AND('DB10-corrected'!K41="no practice",'DB10-as published'!K41="no practice"), 0,ROUND('DB10-corrected'!K41,1)-ROUND('DB10-as published'!K41,1))</f>
        <v>0</v>
      </c>
      <c r="L41" s="20">
        <f>+'DB10-corrected'!L41-'DB10-as published'!L41</f>
        <v>0</v>
      </c>
      <c r="M41" s="3">
        <f>+'DB10-corrected'!M41-'DB10-as published'!M41</f>
        <v>0</v>
      </c>
      <c r="N41" s="3">
        <f>+'DB10-corrected'!N41-'DB10-as published'!N41</f>
        <v>0</v>
      </c>
      <c r="O41" s="3">
        <f>+'DB10-corrected'!O41-'DB10-as published'!O41</f>
        <v>0</v>
      </c>
      <c r="P41" s="3">
        <f>+'DB10-corrected'!P41-'DB10-as published'!P41</f>
        <v>0</v>
      </c>
      <c r="Q41" s="20">
        <f>+'DB10-corrected'!Q41-'DB10-as published'!Q41</f>
        <v>0</v>
      </c>
      <c r="R41" s="3">
        <f>+'DB10-corrected'!R41-'DB10-as published'!R41</f>
        <v>0</v>
      </c>
      <c r="S41" s="3">
        <f>+'DB10-corrected'!S41-'DB10-as published'!S41</f>
        <v>0</v>
      </c>
      <c r="T41" s="3">
        <f>+'DB10-corrected'!T41-'DB10-as published'!T41</f>
        <v>0</v>
      </c>
      <c r="U41" s="20">
        <f>+'DB10-corrected'!U41-'DB10-as published'!U41</f>
        <v>0</v>
      </c>
      <c r="V41" s="3">
        <f>+'DB10-corrected'!V41-'DB10-as published'!V41</f>
        <v>0</v>
      </c>
      <c r="W41" s="3">
        <f>+ROUND('DB10-corrected'!W41,1)-ROUND('DB10-as published'!W41,1)</f>
        <v>0</v>
      </c>
      <c r="X41" s="20">
        <f>+'DB10-corrected'!X41-'DB10-as published'!X41</f>
        <v>0</v>
      </c>
      <c r="Y41" s="3">
        <f>+'DB10-corrected'!Y41-'DB10-as published'!Y41</f>
        <v>0</v>
      </c>
      <c r="Z41" s="3">
        <f>+'DB10-corrected'!Z41-'DB10-as published'!Z41</f>
        <v>0</v>
      </c>
      <c r="AA41" s="3">
        <f>+'DB10-corrected'!AA41-'DB10-as published'!AA41</f>
        <v>0</v>
      </c>
      <c r="AB41" s="3">
        <f>+'DB10-corrected'!AB41-'DB10-as published'!AB41</f>
        <v>0</v>
      </c>
      <c r="AC41" s="3">
        <f>+'DB10-corrected'!AC41-'DB10-as published'!AC41</f>
        <v>0</v>
      </c>
      <c r="AD41" s="20">
        <f>+'DB10-corrected'!AD41-'DB10-as published'!AD41</f>
        <v>0</v>
      </c>
      <c r="AE41" s="3">
        <f>+'DB10-corrected'!AE41-'DB10-as published'!AE41</f>
        <v>0</v>
      </c>
      <c r="AF41" s="3">
        <f>+'DB10-corrected'!AF41-'DB10-as published'!AF41</f>
        <v>0</v>
      </c>
      <c r="AG41" s="21">
        <f>IF(AND('DB10-corrected'!AG41="no practice",'DB10-as published'!AG41="no practice"), 0,'DB10-corrected'!AG41-'DB10-as published'!AG41)</f>
        <v>0</v>
      </c>
      <c r="AH41" s="17">
        <f>IF(AND('DB10-corrected'!AH41="no practice",'DB10-as published'!AH41="no practice"), 0,'DB10-corrected'!AH41-'DB10-as published'!AH41)</f>
        <v>0</v>
      </c>
      <c r="AI41" s="22">
        <f>+'DB10-corrected'!AI41-'DB10-as published'!AI41</f>
        <v>0</v>
      </c>
      <c r="AK41" s="11">
        <v>0</v>
      </c>
    </row>
    <row r="42" spans="1:37" s="11" customFormat="1">
      <c r="A42" s="58" t="s">
        <v>44</v>
      </c>
      <c r="B42" s="19">
        <f>+'DB10-corrected'!B42-'DB10-as published'!B42</f>
        <v>0</v>
      </c>
      <c r="C42" s="19">
        <f>+'DB10-corrected'!C42-'DB10-as published'!C42</f>
        <v>0</v>
      </c>
      <c r="D42" s="19">
        <f>+ROUND('DB10-corrected'!D42,1)-ROUND('DB10-as published'!D42,1)</f>
        <v>0</v>
      </c>
      <c r="E42" s="19">
        <f>+ROUND('DB10-corrected'!E42,1)-ROUND('DB10-as published'!E42,1)</f>
        <v>0</v>
      </c>
      <c r="F42" s="20">
        <f>IF(AND('DB10-corrected'!F42="no practice",'DB10-as published'!F42="no practice"), 0,'DB10-corrected'!F42-'DB10-as published'!F42)</f>
        <v>0</v>
      </c>
      <c r="G42" s="3">
        <f>IF(AND('DB10-corrected'!G42="no practice",'DB10-as published'!G42="no practice"), 0,'DB10-corrected'!G42-'DB10-as published'!G42)</f>
        <v>0</v>
      </c>
      <c r="H42" s="3">
        <f>IF(AND('DB10-corrected'!H42="no practice",'DB10-as published'!H42="no practice"),0,ROUND('DB10-corrected'!H42,1)-ROUND('DB10-as published'!H42,1))</f>
        <v>0</v>
      </c>
      <c r="I42" s="20">
        <f>IF(AND('DB10-corrected'!I42="no practice",'DB10-as published'!I42="no practice"), 0,'DB10-corrected'!I42-'DB10-as published'!I42)</f>
        <v>0</v>
      </c>
      <c r="J42" s="3">
        <f>IF(AND('DB10-corrected'!J42="no practice",'DB10-as published'!J42="no practice"), 0,'DB10-corrected'!J42-'DB10-as published'!J42)</f>
        <v>0</v>
      </c>
      <c r="K42" s="3">
        <f>IF(AND('DB10-corrected'!K42="no practice",'DB10-as published'!K42="no practice"), 0,ROUND('DB10-corrected'!K42,1)-ROUND('DB10-as published'!K42,1))</f>
        <v>0</v>
      </c>
      <c r="L42" s="20">
        <f>+'DB10-corrected'!L42-'DB10-as published'!L42</f>
        <v>0</v>
      </c>
      <c r="M42" s="3">
        <f>+'DB10-corrected'!M42-'DB10-as published'!M42</f>
        <v>0</v>
      </c>
      <c r="N42" s="3">
        <f>+'DB10-corrected'!N42-'DB10-as published'!N42</f>
        <v>0</v>
      </c>
      <c r="O42" s="3">
        <f>+'DB10-corrected'!O42-'DB10-as published'!O42</f>
        <v>0</v>
      </c>
      <c r="P42" s="3">
        <f>+'DB10-corrected'!P42-'DB10-as published'!P42</f>
        <v>0</v>
      </c>
      <c r="Q42" s="20">
        <f>+'DB10-corrected'!Q42-'DB10-as published'!Q42</f>
        <v>0</v>
      </c>
      <c r="R42" s="3">
        <f>+'DB10-corrected'!R42-'DB10-as published'!R42</f>
        <v>0</v>
      </c>
      <c r="S42" s="3">
        <f>+'DB10-corrected'!S42-'DB10-as published'!S42</f>
        <v>0</v>
      </c>
      <c r="T42" s="3">
        <f>+'DB10-corrected'!T42-'DB10-as published'!T42</f>
        <v>0</v>
      </c>
      <c r="U42" s="20">
        <f>+'DB10-corrected'!U42-'DB10-as published'!U42</f>
        <v>0</v>
      </c>
      <c r="V42" s="3">
        <f>+'DB10-corrected'!V42-'DB10-as published'!V42</f>
        <v>0</v>
      </c>
      <c r="W42" s="3">
        <f>+ROUND('DB10-corrected'!W42,1)-ROUND('DB10-as published'!W42,1)</f>
        <v>0</v>
      </c>
      <c r="X42" s="20">
        <f>+'DB10-corrected'!X42-'DB10-as published'!X42</f>
        <v>0</v>
      </c>
      <c r="Y42" s="3">
        <f>+'DB10-corrected'!Y42-'DB10-as published'!Y42</f>
        <v>0</v>
      </c>
      <c r="Z42" s="3">
        <f>+'DB10-corrected'!Z42-'DB10-as published'!Z42</f>
        <v>0</v>
      </c>
      <c r="AA42" s="3">
        <f>+'DB10-corrected'!AA42-'DB10-as published'!AA42</f>
        <v>0</v>
      </c>
      <c r="AB42" s="3">
        <f>+'DB10-corrected'!AB42-'DB10-as published'!AB42</f>
        <v>0</v>
      </c>
      <c r="AC42" s="3">
        <f>+'DB10-corrected'!AC42-'DB10-as published'!AC42</f>
        <v>0</v>
      </c>
      <c r="AD42" s="20">
        <f>+'DB10-corrected'!AD42-'DB10-as published'!AD42</f>
        <v>0</v>
      </c>
      <c r="AE42" s="3">
        <f>+'DB10-corrected'!AE42-'DB10-as published'!AE42</f>
        <v>0</v>
      </c>
      <c r="AF42" s="3">
        <f>+'DB10-corrected'!AF42-'DB10-as published'!AF42</f>
        <v>0</v>
      </c>
      <c r="AG42" s="21">
        <f>IF(AND('DB10-corrected'!AG42="no practice",'DB10-as published'!AG42="no practice"), 0,'DB10-corrected'!AG42-'DB10-as published'!AG42)</f>
        <v>0</v>
      </c>
      <c r="AH42" s="17">
        <f>IF(AND('DB10-corrected'!AH42="no practice",'DB10-as published'!AH42="no practice"), 0,'DB10-corrected'!AH42-'DB10-as published'!AH42)</f>
        <v>0</v>
      </c>
      <c r="AI42" s="22">
        <f>+'DB10-corrected'!AI42-'DB10-as published'!AI42</f>
        <v>0</v>
      </c>
      <c r="AK42" s="11">
        <v>0</v>
      </c>
    </row>
    <row r="43" spans="1:37" s="11" customFormat="1">
      <c r="A43" s="58" t="s">
        <v>45</v>
      </c>
      <c r="B43" s="19">
        <f>+'DB10-corrected'!B43-'DB10-as published'!B43</f>
        <v>0</v>
      </c>
      <c r="C43" s="19">
        <f>+'DB10-corrected'!C43-'DB10-as published'!C43</f>
        <v>0</v>
      </c>
      <c r="D43" s="19">
        <f>+ROUND('DB10-corrected'!D43,1)-ROUND('DB10-as published'!D43,1)</f>
        <v>0</v>
      </c>
      <c r="E43" s="19">
        <f>+ROUND('DB10-corrected'!E43,1)-ROUND('DB10-as published'!E43,1)</f>
        <v>0</v>
      </c>
      <c r="F43" s="20">
        <f>IF(AND('DB10-corrected'!F43="no practice",'DB10-as published'!F43="no practice"), 0,'DB10-corrected'!F43-'DB10-as published'!F43)</f>
        <v>0</v>
      </c>
      <c r="G43" s="3">
        <f>IF(AND('DB10-corrected'!G43="no practice",'DB10-as published'!G43="no practice"), 0,'DB10-corrected'!G43-'DB10-as published'!G43)</f>
        <v>0</v>
      </c>
      <c r="H43" s="3">
        <f>IF(AND('DB10-corrected'!H43="no practice",'DB10-as published'!H43="no practice"),0,ROUND('DB10-corrected'!H43,1)-ROUND('DB10-as published'!H43,1))</f>
        <v>-64</v>
      </c>
      <c r="I43" s="20">
        <f>IF(AND('DB10-corrected'!I43="no practice",'DB10-as published'!I43="no practice"), 0,'DB10-corrected'!I43-'DB10-as published'!I43)</f>
        <v>0</v>
      </c>
      <c r="J43" s="3">
        <f>IF(AND('DB10-corrected'!J43="no practice",'DB10-as published'!J43="no practice"), 0,'DB10-corrected'!J43-'DB10-as published'!J43)</f>
        <v>0</v>
      </c>
      <c r="K43" s="3">
        <f>IF(AND('DB10-corrected'!K43="no practice",'DB10-as published'!K43="no practice"), 0,ROUND('DB10-corrected'!K43,1)-ROUND('DB10-as published'!K43,1))</f>
        <v>0</v>
      </c>
      <c r="L43" s="20">
        <f>+'DB10-corrected'!L43-'DB10-as published'!L43</f>
        <v>0</v>
      </c>
      <c r="M43" s="3">
        <f>+'DB10-corrected'!M43-'DB10-as published'!M43</f>
        <v>0</v>
      </c>
      <c r="N43" s="3">
        <f>+'DB10-corrected'!N43-'DB10-as published'!N43</f>
        <v>0</v>
      </c>
      <c r="O43" s="3">
        <f>+'DB10-corrected'!O43-'DB10-as published'!O43</f>
        <v>0</v>
      </c>
      <c r="P43" s="3">
        <f>+'DB10-corrected'!P43-'DB10-as published'!P43</f>
        <v>0</v>
      </c>
      <c r="Q43" s="20">
        <f>+'DB10-corrected'!Q43-'DB10-as published'!Q43</f>
        <v>0</v>
      </c>
      <c r="R43" s="3">
        <f>+'DB10-corrected'!R43-'DB10-as published'!R43</f>
        <v>0</v>
      </c>
      <c r="S43" s="3">
        <f>+'DB10-corrected'!S43-'DB10-as published'!S43</f>
        <v>0</v>
      </c>
      <c r="T43" s="3">
        <f>+'DB10-corrected'!T43-'DB10-as published'!T43</f>
        <v>0</v>
      </c>
      <c r="U43" s="20">
        <f>+'DB10-corrected'!U43-'DB10-as published'!U43</f>
        <v>0</v>
      </c>
      <c r="V43" s="3">
        <f>+'DB10-corrected'!V43-'DB10-as published'!V43</f>
        <v>0</v>
      </c>
      <c r="W43" s="3">
        <f>+ROUND('DB10-corrected'!W43,1)-ROUND('DB10-as published'!W43,1)</f>
        <v>0</v>
      </c>
      <c r="X43" s="20">
        <f>+'DB10-corrected'!X43-'DB10-as published'!X43</f>
        <v>0</v>
      </c>
      <c r="Y43" s="3">
        <f>+'DB10-corrected'!Y43-'DB10-as published'!Y43</f>
        <v>0</v>
      </c>
      <c r="Z43" s="3">
        <f>+'DB10-corrected'!Z43-'DB10-as published'!Z43</f>
        <v>0</v>
      </c>
      <c r="AA43" s="3">
        <f>+'DB10-corrected'!AA43-'DB10-as published'!AA43</f>
        <v>0</v>
      </c>
      <c r="AB43" s="3">
        <f>+'DB10-corrected'!AB43-'DB10-as published'!AB43</f>
        <v>0</v>
      </c>
      <c r="AC43" s="3">
        <f>+'DB10-corrected'!AC43-'DB10-as published'!AC43</f>
        <v>0</v>
      </c>
      <c r="AD43" s="20">
        <f>+'DB10-corrected'!AD43-'DB10-as published'!AD43</f>
        <v>0</v>
      </c>
      <c r="AE43" s="3">
        <f>+'DB10-corrected'!AE43-'DB10-as published'!AE43</f>
        <v>0</v>
      </c>
      <c r="AF43" s="3">
        <f>+'DB10-corrected'!AF43-'DB10-as published'!AF43</f>
        <v>0</v>
      </c>
      <c r="AG43" s="21">
        <f>IF(AND('DB10-corrected'!AG43="no practice",'DB10-as published'!AG43="no practice"), 0,'DB10-corrected'!AG43-'DB10-as published'!AG43)</f>
        <v>0</v>
      </c>
      <c r="AH43" s="17">
        <f>IF(AND('DB10-corrected'!AH43="no practice",'DB10-as published'!AH43="no practice"), 0,'DB10-corrected'!AH43-'DB10-as published'!AH43)</f>
        <v>0</v>
      </c>
      <c r="AI43" s="22">
        <f>+'DB10-corrected'!AI43-'DB10-as published'!AI43</f>
        <v>0</v>
      </c>
      <c r="AK43" s="11">
        <v>0</v>
      </c>
    </row>
    <row r="44" spans="1:37" s="11" customFormat="1">
      <c r="A44" s="58" t="s">
        <v>46</v>
      </c>
      <c r="B44" s="19">
        <f>+'DB10-corrected'!B44-'DB10-as published'!B44</f>
        <v>0</v>
      </c>
      <c r="C44" s="19">
        <f>+'DB10-corrected'!C44-'DB10-as published'!C44</f>
        <v>0</v>
      </c>
      <c r="D44" s="23">
        <f>+ROUND('DB10-corrected'!D44,1)-ROUND('DB10-as published'!D44,1)</f>
        <v>-1.6000000000000014</v>
      </c>
      <c r="E44" s="19">
        <f>+ROUND('DB10-corrected'!E44,1)-ROUND('DB10-as published'!E44,1)</f>
        <v>0</v>
      </c>
      <c r="F44" s="20">
        <f>IF(AND('DB10-corrected'!F44="no practice",'DB10-as published'!F44="no practice"), 0,'DB10-corrected'!F44-'DB10-as published'!F44)</f>
        <v>0</v>
      </c>
      <c r="G44" s="3">
        <f>IF(AND('DB10-corrected'!G44="no practice",'DB10-as published'!G44="no practice"), 0,'DB10-corrected'!G44-'DB10-as published'!G44)</f>
        <v>0</v>
      </c>
      <c r="H44" s="3">
        <f>IF(AND('DB10-corrected'!H44="no practice",'DB10-as published'!H44="no practice"),0,ROUND('DB10-corrected'!H44,1)-ROUND('DB10-as published'!H44,1))</f>
        <v>0</v>
      </c>
      <c r="I44" s="20">
        <f>IF(AND('DB10-corrected'!I44="no practice",'DB10-as published'!I44="no practice"), 0,'DB10-corrected'!I44-'DB10-as published'!I44)</f>
        <v>0</v>
      </c>
      <c r="J44" s="3">
        <f>IF(AND('DB10-corrected'!J44="no practice",'DB10-as published'!J44="no practice"), 0,'DB10-corrected'!J44-'DB10-as published'!J44)</f>
        <v>0</v>
      </c>
      <c r="K44" s="24">
        <f>IF(AND('DB10-corrected'!K44="no practice",'DB10-as published'!K44="no practice"), 0,ROUND('DB10-corrected'!K44,1)-ROUND('DB10-as published'!K44,1))</f>
        <v>9.9999999999999645E-2</v>
      </c>
      <c r="L44" s="20">
        <f>+'DB10-corrected'!L44-'DB10-as published'!L44</f>
        <v>0</v>
      </c>
      <c r="M44" s="3">
        <f>+'DB10-corrected'!M44-'DB10-as published'!M44</f>
        <v>0</v>
      </c>
      <c r="N44" s="3">
        <f>+'DB10-corrected'!N44-'DB10-as published'!N44</f>
        <v>0</v>
      </c>
      <c r="O44" s="3">
        <f>+'DB10-corrected'!O44-'DB10-as published'!O44</f>
        <v>0</v>
      </c>
      <c r="P44" s="3">
        <f>+'DB10-corrected'!P44-'DB10-as published'!P44</f>
        <v>0</v>
      </c>
      <c r="Q44" s="20">
        <f>+'DB10-corrected'!Q44-'DB10-as published'!Q44</f>
        <v>0</v>
      </c>
      <c r="R44" s="3">
        <f>+'DB10-corrected'!R44-'DB10-as published'!R44</f>
        <v>0</v>
      </c>
      <c r="S44" s="3">
        <f>+'DB10-corrected'!S44-'DB10-as published'!S44</f>
        <v>0</v>
      </c>
      <c r="T44" s="3">
        <f>+'DB10-corrected'!T44-'DB10-as published'!T44</f>
        <v>0</v>
      </c>
      <c r="U44" s="20">
        <f>+'DB10-corrected'!U44-'DB10-as published'!U44</f>
        <v>0</v>
      </c>
      <c r="V44" s="3">
        <f>+'DB10-corrected'!V44-'DB10-as published'!V44</f>
        <v>0</v>
      </c>
      <c r="W44" s="3">
        <f>+ROUND('DB10-corrected'!W44,1)-ROUND('DB10-as published'!W44,1)</f>
        <v>-6.1999999999999993</v>
      </c>
      <c r="X44" s="20">
        <f>+'DB10-corrected'!X44-'DB10-as published'!X44</f>
        <v>0</v>
      </c>
      <c r="Y44" s="3">
        <f>+'DB10-corrected'!Y44-'DB10-as published'!Y44</f>
        <v>0</v>
      </c>
      <c r="Z44" s="3">
        <f>+'DB10-corrected'!Z44-'DB10-as published'!Z44</f>
        <v>0</v>
      </c>
      <c r="AA44" s="3">
        <f>+'DB10-corrected'!AA44-'DB10-as published'!AA44</f>
        <v>0</v>
      </c>
      <c r="AB44" s="3">
        <f>+'DB10-corrected'!AB44-'DB10-as published'!AB44</f>
        <v>0</v>
      </c>
      <c r="AC44" s="3">
        <f>+'DB10-corrected'!AC44-'DB10-as published'!AC44</f>
        <v>0</v>
      </c>
      <c r="AD44" s="20">
        <f>+'DB10-corrected'!AD44-'DB10-as published'!AD44</f>
        <v>0</v>
      </c>
      <c r="AE44" s="3">
        <f>+'DB10-corrected'!AE44-'DB10-as published'!AE44</f>
        <v>0</v>
      </c>
      <c r="AF44" s="3">
        <f>+'DB10-corrected'!AF44-'DB10-as published'!AF44</f>
        <v>0</v>
      </c>
      <c r="AG44" s="21">
        <f>IF(AND('DB10-corrected'!AG44="no practice",'DB10-as published'!AG44="no practice"), 0,'DB10-corrected'!AG44-'DB10-as published'!AG44)</f>
        <v>0</v>
      </c>
      <c r="AH44" s="17">
        <f>IF(AND('DB10-corrected'!AH44="no practice",'DB10-as published'!AH44="no practice"), 0,'DB10-corrected'!AH44-'DB10-as published'!AH44)</f>
        <v>0</v>
      </c>
      <c r="AI44" s="22">
        <f>+'DB10-corrected'!AI44-'DB10-as published'!AI44</f>
        <v>0</v>
      </c>
      <c r="AK44" s="11">
        <v>1</v>
      </c>
    </row>
    <row r="45" spans="1:37" s="11" customFormat="1">
      <c r="A45" s="58" t="s">
        <v>47</v>
      </c>
      <c r="B45" s="19">
        <f>+'DB10-corrected'!B45-'DB10-as published'!B45</f>
        <v>1</v>
      </c>
      <c r="C45" s="19">
        <f>+'DB10-corrected'!C45-'DB10-as published'!C45</f>
        <v>5</v>
      </c>
      <c r="D45" s="19">
        <f>+ROUND('DB10-corrected'!D45,1)-ROUND('DB10-as published'!D45,1)</f>
        <v>0</v>
      </c>
      <c r="E45" s="19">
        <f>+ROUND('DB10-corrected'!E45,1)-ROUND('DB10-as published'!E45,1)</f>
        <v>0</v>
      </c>
      <c r="F45" s="20">
        <f>IF(AND('DB10-corrected'!F45="no practice",'DB10-as published'!F45="no practice"), 0,'DB10-corrected'!F45-'DB10-as published'!F45)</f>
        <v>0</v>
      </c>
      <c r="G45" s="3">
        <f>IF(AND('DB10-corrected'!G45="no practice",'DB10-as published'!G45="no practice"), 0,'DB10-corrected'!G45-'DB10-as published'!G45)</f>
        <v>0</v>
      </c>
      <c r="H45" s="3">
        <f>IF(AND('DB10-corrected'!H45="no practice",'DB10-as published'!H45="no practice"),0,ROUND('DB10-corrected'!H45,1)-ROUND('DB10-as published'!H45,1))</f>
        <v>0</v>
      </c>
      <c r="I45" s="20">
        <f>IF(AND('DB10-corrected'!I45="no practice",'DB10-as published'!I45="no practice"), 0,'DB10-corrected'!I45-'DB10-as published'!I45)</f>
        <v>0</v>
      </c>
      <c r="J45" s="3">
        <f>IF(AND('DB10-corrected'!J45="no practice",'DB10-as published'!J45="no practice"), 0,'DB10-corrected'!J45-'DB10-as published'!J45)</f>
        <v>0</v>
      </c>
      <c r="K45" s="3">
        <f>IF(AND('DB10-corrected'!K45="no practice",'DB10-as published'!K45="no practice"), 0,ROUND('DB10-corrected'!K45,1)-ROUND('DB10-as published'!K45,1))</f>
        <v>0</v>
      </c>
      <c r="L45" s="20">
        <f>+'DB10-corrected'!L45-'DB10-as published'!L45</f>
        <v>0</v>
      </c>
      <c r="M45" s="3">
        <f>+'DB10-corrected'!M45-'DB10-as published'!M45</f>
        <v>0</v>
      </c>
      <c r="N45" s="3">
        <f>+'DB10-corrected'!N45-'DB10-as published'!N45</f>
        <v>0</v>
      </c>
      <c r="O45" s="3">
        <f>+'DB10-corrected'!O45-'DB10-as published'!O45</f>
        <v>0</v>
      </c>
      <c r="P45" s="3">
        <f>+'DB10-corrected'!P45-'DB10-as published'!P45</f>
        <v>0</v>
      </c>
      <c r="Q45" s="20">
        <f>+'DB10-corrected'!Q45-'DB10-as published'!Q45</f>
        <v>0</v>
      </c>
      <c r="R45" s="3">
        <f>+'DB10-corrected'!R45-'DB10-as published'!R45</f>
        <v>0</v>
      </c>
      <c r="S45" s="3">
        <f>+'DB10-corrected'!S45-'DB10-as published'!S45</f>
        <v>0</v>
      </c>
      <c r="T45" s="3">
        <f>+'DB10-corrected'!T45-'DB10-as published'!T45</f>
        <v>0</v>
      </c>
      <c r="U45" s="20">
        <f>+'DB10-corrected'!U45-'DB10-as published'!U45</f>
        <v>0</v>
      </c>
      <c r="V45" s="3">
        <f>+'DB10-corrected'!V45-'DB10-as published'!V45</f>
        <v>0</v>
      </c>
      <c r="W45" s="3">
        <f>+ROUND('DB10-corrected'!W45,1)-ROUND('DB10-as published'!W45,1)</f>
        <v>0</v>
      </c>
      <c r="X45" s="20">
        <f>+'DB10-corrected'!X45-'DB10-as published'!X45</f>
        <v>0</v>
      </c>
      <c r="Y45" s="3">
        <f>+'DB10-corrected'!Y45-'DB10-as published'!Y45</f>
        <v>0</v>
      </c>
      <c r="Z45" s="3">
        <f>+'DB10-corrected'!Z45-'DB10-as published'!Z45</f>
        <v>0</v>
      </c>
      <c r="AA45" s="3">
        <f>+'DB10-corrected'!AA45-'DB10-as published'!AA45</f>
        <v>0</v>
      </c>
      <c r="AB45" s="3">
        <f>+'DB10-corrected'!AB45-'DB10-as published'!AB45</f>
        <v>0</v>
      </c>
      <c r="AC45" s="3">
        <f>+'DB10-corrected'!AC45-'DB10-as published'!AC45</f>
        <v>0</v>
      </c>
      <c r="AD45" s="20">
        <f>+'DB10-corrected'!AD45-'DB10-as published'!AD45</f>
        <v>0</v>
      </c>
      <c r="AE45" s="3">
        <f>+'DB10-corrected'!AE45-'DB10-as published'!AE45</f>
        <v>0</v>
      </c>
      <c r="AF45" s="3">
        <f>+'DB10-corrected'!AF45-'DB10-as published'!AF45</f>
        <v>0</v>
      </c>
      <c r="AG45" s="21">
        <f>IF(AND('DB10-corrected'!AG45="no practice",'DB10-as published'!AG45="no practice"), 0,'DB10-corrected'!AG45-'DB10-as published'!AG45)</f>
        <v>0</v>
      </c>
      <c r="AH45" s="17">
        <f>IF(AND('DB10-corrected'!AH45="no practice",'DB10-as published'!AH45="no practice"), 0,'DB10-corrected'!AH45-'DB10-as published'!AH45)</f>
        <v>0</v>
      </c>
      <c r="AI45" s="22">
        <f>+'DB10-corrected'!AI45-'DB10-as published'!AI45</f>
        <v>0</v>
      </c>
      <c r="AK45" s="11">
        <v>0</v>
      </c>
    </row>
    <row r="46" spans="1:37" s="11" customFormat="1">
      <c r="A46" s="58" t="s">
        <v>48</v>
      </c>
      <c r="B46" s="19">
        <f>+'DB10-corrected'!B46-'DB10-as published'!B46</f>
        <v>0</v>
      </c>
      <c r="C46" s="19">
        <f>+'DB10-corrected'!C46-'DB10-as published'!C46</f>
        <v>0</v>
      </c>
      <c r="D46" s="19">
        <f>+ROUND('DB10-corrected'!D46,1)-ROUND('DB10-as published'!D46,1)</f>
        <v>0</v>
      </c>
      <c r="E46" s="19">
        <f>+ROUND('DB10-corrected'!E46,1)-ROUND('DB10-as published'!E46,1)</f>
        <v>0</v>
      </c>
      <c r="F46" s="20">
        <f>IF(AND('DB10-corrected'!F46="no practice",'DB10-as published'!F46="no practice"), 0,'DB10-corrected'!F46-'DB10-as published'!F46)</f>
        <v>0</v>
      </c>
      <c r="G46" s="3">
        <f>IF(AND('DB10-corrected'!G46="no practice",'DB10-as published'!G46="no practice"), 0,'DB10-corrected'!G46-'DB10-as published'!G46)</f>
        <v>0</v>
      </c>
      <c r="H46" s="3">
        <f>IF(AND('DB10-corrected'!H46="no practice",'DB10-as published'!H46="no practice"),0,ROUND('DB10-corrected'!H46,1)-ROUND('DB10-as published'!H46,1))</f>
        <v>0</v>
      </c>
      <c r="I46" s="20">
        <f>IF(AND('DB10-corrected'!I46="no practice",'DB10-as published'!I46="no practice"), 0,'DB10-corrected'!I46-'DB10-as published'!I46)</f>
        <v>0</v>
      </c>
      <c r="J46" s="3">
        <f>IF(AND('DB10-corrected'!J46="no practice",'DB10-as published'!J46="no practice"), 0,'DB10-corrected'!J46-'DB10-as published'!J46)</f>
        <v>0</v>
      </c>
      <c r="K46" s="3">
        <f>IF(AND('DB10-corrected'!K46="no practice",'DB10-as published'!K46="no practice"), 0,ROUND('DB10-corrected'!K46,1)-ROUND('DB10-as published'!K46,1))</f>
        <v>0</v>
      </c>
      <c r="L46" s="20">
        <f>+'DB10-corrected'!L46-'DB10-as published'!L46</f>
        <v>0</v>
      </c>
      <c r="M46" s="3">
        <f>+'DB10-corrected'!M46-'DB10-as published'!M46</f>
        <v>0</v>
      </c>
      <c r="N46" s="3">
        <f>+'DB10-corrected'!N46-'DB10-as published'!N46</f>
        <v>0</v>
      </c>
      <c r="O46" s="3">
        <f>+'DB10-corrected'!O46-'DB10-as published'!O46</f>
        <v>0</v>
      </c>
      <c r="P46" s="3">
        <f>+'DB10-corrected'!P46-'DB10-as published'!P46</f>
        <v>0</v>
      </c>
      <c r="Q46" s="20">
        <f>+'DB10-corrected'!Q46-'DB10-as published'!Q46</f>
        <v>0</v>
      </c>
      <c r="R46" s="3">
        <f>+'DB10-corrected'!R46-'DB10-as published'!R46</f>
        <v>0</v>
      </c>
      <c r="S46" s="3">
        <f>+'DB10-corrected'!S46-'DB10-as published'!S46</f>
        <v>0</v>
      </c>
      <c r="T46" s="3">
        <f>+'DB10-corrected'!T46-'DB10-as published'!T46</f>
        <v>0</v>
      </c>
      <c r="U46" s="20">
        <f>+'DB10-corrected'!U46-'DB10-as published'!U46</f>
        <v>0</v>
      </c>
      <c r="V46" s="3">
        <f>+'DB10-corrected'!V46-'DB10-as published'!V46</f>
        <v>0</v>
      </c>
      <c r="W46" s="3">
        <f>+ROUND('DB10-corrected'!W46,1)-ROUND('DB10-as published'!W46,1)</f>
        <v>0</v>
      </c>
      <c r="X46" s="20">
        <f>+'DB10-corrected'!X46-'DB10-as published'!X46</f>
        <v>0</v>
      </c>
      <c r="Y46" s="3">
        <f>+'DB10-corrected'!Y46-'DB10-as published'!Y46</f>
        <v>0</v>
      </c>
      <c r="Z46" s="3">
        <f>+'DB10-corrected'!Z46-'DB10-as published'!Z46</f>
        <v>0</v>
      </c>
      <c r="AA46" s="3">
        <f>+'DB10-corrected'!AA46-'DB10-as published'!AA46</f>
        <v>0</v>
      </c>
      <c r="AB46" s="3">
        <f>+'DB10-corrected'!AB46-'DB10-as published'!AB46</f>
        <v>0</v>
      </c>
      <c r="AC46" s="3">
        <f>+'DB10-corrected'!AC46-'DB10-as published'!AC46</f>
        <v>0</v>
      </c>
      <c r="AD46" s="20">
        <f>+'DB10-corrected'!AD46-'DB10-as published'!AD46</f>
        <v>1</v>
      </c>
      <c r="AE46" s="3">
        <f>+'DB10-corrected'!AE46-'DB10-as published'!AE46</f>
        <v>0</v>
      </c>
      <c r="AF46" s="3">
        <f>+'DB10-corrected'!AF46-'DB10-as published'!AF46</f>
        <v>0</v>
      </c>
      <c r="AG46" s="21">
        <f>IF(AND('DB10-corrected'!AG46="no practice",'DB10-as published'!AG46="no practice"), 0,'DB10-corrected'!AG46-'DB10-as published'!AG46)</f>
        <v>0</v>
      </c>
      <c r="AH46" s="17">
        <f>IF(AND('DB10-corrected'!AH46="no practice",'DB10-as published'!AH46="no practice"), 0,'DB10-corrected'!AH46-'DB10-as published'!AH46)</f>
        <v>0</v>
      </c>
      <c r="AI46" s="22">
        <f>+'DB10-corrected'!AI46-'DB10-as published'!AI46</f>
        <v>0</v>
      </c>
      <c r="AK46" s="11">
        <v>0</v>
      </c>
    </row>
    <row r="47" spans="1:37" s="11" customFormat="1">
      <c r="A47" s="58" t="s">
        <v>49</v>
      </c>
      <c r="B47" s="19">
        <f>+'DB10-corrected'!B47-'DB10-as published'!B47</f>
        <v>0</v>
      </c>
      <c r="C47" s="19">
        <f>+'DB10-corrected'!C47-'DB10-as published'!C47</f>
        <v>0</v>
      </c>
      <c r="D47" s="19">
        <f>+ROUND('DB10-corrected'!D47,1)-ROUND('DB10-as published'!D47,1)</f>
        <v>0</v>
      </c>
      <c r="E47" s="19">
        <f>+ROUND('DB10-corrected'!E47,1)-ROUND('DB10-as published'!E47,1)</f>
        <v>0</v>
      </c>
      <c r="F47" s="20">
        <f>IF(AND('DB10-corrected'!F47="no practice",'DB10-as published'!F47="no practice"), 0,'DB10-corrected'!F47-'DB10-as published'!F47)</f>
        <v>2</v>
      </c>
      <c r="G47" s="3">
        <f>IF(AND('DB10-corrected'!G47="no practice",'DB10-as published'!G47="no practice"), 0,'DB10-corrected'!G47-'DB10-as published'!G47)</f>
        <v>-16</v>
      </c>
      <c r="H47" s="3">
        <f>IF(AND('DB10-corrected'!H47="no practice",'DB10-as published'!H47="no practice"),0,ROUND('DB10-corrected'!H47,1)-ROUND('DB10-as published'!H47,1))</f>
        <v>1197.3</v>
      </c>
      <c r="I47" s="20">
        <f>IF(AND('DB10-corrected'!I47="no practice",'DB10-as published'!I47="no practice"), 0,'DB10-corrected'!I47-'DB10-as published'!I47)</f>
        <v>0</v>
      </c>
      <c r="J47" s="3">
        <f>IF(AND('DB10-corrected'!J47="no practice",'DB10-as published'!J47="no practice"), 0,'DB10-corrected'!J47-'DB10-as published'!J47)</f>
        <v>0</v>
      </c>
      <c r="K47" s="3">
        <f>IF(AND('DB10-corrected'!K47="no practice",'DB10-as published'!K47="no practice"), 0,ROUND('DB10-corrected'!K47,1)-ROUND('DB10-as published'!K47,1))</f>
        <v>0</v>
      </c>
      <c r="L47" s="20">
        <f>+'DB10-corrected'!L47-'DB10-as published'!L47</f>
        <v>0</v>
      </c>
      <c r="M47" s="3">
        <f>+'DB10-corrected'!M47-'DB10-as published'!M47</f>
        <v>0</v>
      </c>
      <c r="N47" s="3">
        <f>+'DB10-corrected'!N47-'DB10-as published'!N47</f>
        <v>0</v>
      </c>
      <c r="O47" s="3">
        <f>+'DB10-corrected'!O47-'DB10-as published'!O47</f>
        <v>0</v>
      </c>
      <c r="P47" s="3">
        <f>+'DB10-corrected'!P47-'DB10-as published'!P47</f>
        <v>0</v>
      </c>
      <c r="Q47" s="20">
        <f>+'DB10-corrected'!Q47-'DB10-as published'!Q47</f>
        <v>0</v>
      </c>
      <c r="R47" s="3">
        <f>+'DB10-corrected'!R47-'DB10-as published'!R47</f>
        <v>0</v>
      </c>
      <c r="S47" s="3">
        <f>+'DB10-corrected'!S47-'DB10-as published'!S47</f>
        <v>0</v>
      </c>
      <c r="T47" s="3">
        <f>+'DB10-corrected'!T47-'DB10-as published'!T47</f>
        <v>0</v>
      </c>
      <c r="U47" s="20">
        <f>+'DB10-corrected'!U47-'DB10-as published'!U47</f>
        <v>-12</v>
      </c>
      <c r="V47" s="3">
        <f>+'DB10-corrected'!V47-'DB10-as published'!V47</f>
        <v>-48</v>
      </c>
      <c r="W47" s="3">
        <f>+ROUND('DB10-corrected'!W47,1)-ROUND('DB10-as published'!W47,1)</f>
        <v>0</v>
      </c>
      <c r="X47" s="20">
        <f>+'DB10-corrected'!X47-'DB10-as published'!X47</f>
        <v>0</v>
      </c>
      <c r="Y47" s="3">
        <f>+'DB10-corrected'!Y47-'DB10-as published'!Y47</f>
        <v>0</v>
      </c>
      <c r="Z47" s="3">
        <f>+'DB10-corrected'!Z47-'DB10-as published'!Z47</f>
        <v>0</v>
      </c>
      <c r="AA47" s="3">
        <f>+'DB10-corrected'!AA47-'DB10-as published'!AA47</f>
        <v>0</v>
      </c>
      <c r="AB47" s="3">
        <f>+'DB10-corrected'!AB47-'DB10-as published'!AB47</f>
        <v>0</v>
      </c>
      <c r="AC47" s="3">
        <f>+'DB10-corrected'!AC47-'DB10-as published'!AC47</f>
        <v>0</v>
      </c>
      <c r="AD47" s="20">
        <f>+'DB10-corrected'!AD47-'DB10-as published'!AD47</f>
        <v>0</v>
      </c>
      <c r="AE47" s="3">
        <f>+'DB10-corrected'!AE47-'DB10-as published'!AE47</f>
        <v>0</v>
      </c>
      <c r="AF47" s="3">
        <f>+'DB10-corrected'!AF47-'DB10-as published'!AF47</f>
        <v>0</v>
      </c>
      <c r="AG47" s="21">
        <f>IF(AND('DB10-corrected'!AG47="no practice",'DB10-as published'!AG47="no practice"), 0,'DB10-corrected'!AG47-'DB10-as published'!AG47)</f>
        <v>0</v>
      </c>
      <c r="AH47" s="17">
        <f>IF(AND('DB10-corrected'!AH47="no practice",'DB10-as published'!AH47="no practice"), 0,'DB10-corrected'!AH47-'DB10-as published'!AH47)</f>
        <v>0</v>
      </c>
      <c r="AI47" s="22">
        <f>+'DB10-corrected'!AI47-'DB10-as published'!AI47</f>
        <v>0</v>
      </c>
      <c r="AK47" s="11">
        <v>0</v>
      </c>
    </row>
    <row r="48" spans="1:37" s="11" customFormat="1">
      <c r="A48" s="58" t="s">
        <v>50</v>
      </c>
      <c r="B48" s="19">
        <f>+'DB10-corrected'!B48-'DB10-as published'!B48</f>
        <v>0</v>
      </c>
      <c r="C48" s="19">
        <f>+'DB10-corrected'!C48-'DB10-as published'!C48</f>
        <v>0</v>
      </c>
      <c r="D48" s="19">
        <f>+ROUND('DB10-corrected'!D48,1)-ROUND('DB10-as published'!D48,1)</f>
        <v>0</v>
      </c>
      <c r="E48" s="19">
        <f>+ROUND('DB10-corrected'!E48,1)-ROUND('DB10-as published'!E48,1)</f>
        <v>0</v>
      </c>
      <c r="F48" s="20">
        <f>IF(AND('DB10-corrected'!F48="no practice",'DB10-as published'!F48="no practice"), 0,'DB10-corrected'!F48-'DB10-as published'!F48)</f>
        <v>0</v>
      </c>
      <c r="G48" s="3">
        <f>IF(AND('DB10-corrected'!G48="no practice",'DB10-as published'!G48="no practice"), 0,'DB10-corrected'!G48-'DB10-as published'!G48)</f>
        <v>0</v>
      </c>
      <c r="H48" s="3">
        <f>IF(AND('DB10-corrected'!H48="no practice",'DB10-as published'!H48="no practice"),0,ROUND('DB10-corrected'!H48,1)-ROUND('DB10-as published'!H48,1))</f>
        <v>0</v>
      </c>
      <c r="I48" s="20">
        <f>IF(AND('DB10-corrected'!I48="no practice",'DB10-as published'!I48="no practice"), 0,'DB10-corrected'!I48-'DB10-as published'!I48)</f>
        <v>0</v>
      </c>
      <c r="J48" s="3">
        <f>IF(AND('DB10-corrected'!J48="no practice",'DB10-as published'!J48="no practice"), 0,'DB10-corrected'!J48-'DB10-as published'!J48)</f>
        <v>0</v>
      </c>
      <c r="K48" s="3">
        <f>IF(AND('DB10-corrected'!K48="no practice",'DB10-as published'!K48="no practice"), 0,ROUND('DB10-corrected'!K48,1)-ROUND('DB10-as published'!K48,1))</f>
        <v>0</v>
      </c>
      <c r="L48" s="20">
        <f>+'DB10-corrected'!L48-'DB10-as published'!L48</f>
        <v>0</v>
      </c>
      <c r="M48" s="3">
        <f>+'DB10-corrected'!M48-'DB10-as published'!M48</f>
        <v>0</v>
      </c>
      <c r="N48" s="3">
        <f>+'DB10-corrected'!N48-'DB10-as published'!N48</f>
        <v>0</v>
      </c>
      <c r="O48" s="3">
        <f>+'DB10-corrected'!O48-'DB10-as published'!O48</f>
        <v>0</v>
      </c>
      <c r="P48" s="3">
        <f>+'DB10-corrected'!P48-'DB10-as published'!P48</f>
        <v>0</v>
      </c>
      <c r="Q48" s="20">
        <f>+'DB10-corrected'!Q48-'DB10-as published'!Q48</f>
        <v>0</v>
      </c>
      <c r="R48" s="3">
        <f>+'DB10-corrected'!R48-'DB10-as published'!R48</f>
        <v>0</v>
      </c>
      <c r="S48" s="3">
        <f>+'DB10-corrected'!S48-'DB10-as published'!S48</f>
        <v>0</v>
      </c>
      <c r="T48" s="3">
        <f>+'DB10-corrected'!T48-'DB10-as published'!T48</f>
        <v>0</v>
      </c>
      <c r="U48" s="20">
        <f>+'DB10-corrected'!U48-'DB10-as published'!U48</f>
        <v>0</v>
      </c>
      <c r="V48" s="3">
        <f>+'DB10-corrected'!V48-'DB10-as published'!V48</f>
        <v>0</v>
      </c>
      <c r="W48" s="3">
        <f>+ROUND('DB10-corrected'!W48,1)-ROUND('DB10-as published'!W48,1)</f>
        <v>0</v>
      </c>
      <c r="X48" s="20">
        <f>+'DB10-corrected'!X48-'DB10-as published'!X48</f>
        <v>0</v>
      </c>
      <c r="Y48" s="3">
        <f>+'DB10-corrected'!Y48-'DB10-as published'!Y48</f>
        <v>0</v>
      </c>
      <c r="Z48" s="3">
        <f>+'DB10-corrected'!Z48-'DB10-as published'!Z48</f>
        <v>0</v>
      </c>
      <c r="AA48" s="3">
        <f>+'DB10-corrected'!AA48-'DB10-as published'!AA48</f>
        <v>0</v>
      </c>
      <c r="AB48" s="3">
        <f>+'DB10-corrected'!AB48-'DB10-as published'!AB48</f>
        <v>0</v>
      </c>
      <c r="AC48" s="3">
        <f>+'DB10-corrected'!AC48-'DB10-as published'!AC48</f>
        <v>0</v>
      </c>
      <c r="AD48" s="20">
        <f>+'DB10-corrected'!AD48-'DB10-as published'!AD48</f>
        <v>0</v>
      </c>
      <c r="AE48" s="3">
        <f>+'DB10-corrected'!AE48-'DB10-as published'!AE48</f>
        <v>0</v>
      </c>
      <c r="AF48" s="3">
        <f>+'DB10-corrected'!AF48-'DB10-as published'!AF48</f>
        <v>0</v>
      </c>
      <c r="AG48" s="21">
        <f>IF(AND('DB10-corrected'!AG48="no practice",'DB10-as published'!AG48="no practice"), 0,'DB10-corrected'!AG48-'DB10-as published'!AG48)</f>
        <v>0</v>
      </c>
      <c r="AH48" s="17">
        <f>IF(AND('DB10-corrected'!AH48="no practice",'DB10-as published'!AH48="no practice"), 0,'DB10-corrected'!AH48-'DB10-as published'!AH48)</f>
        <v>0</v>
      </c>
      <c r="AI48" s="22">
        <f>+'DB10-corrected'!AI48-'DB10-as published'!AI48</f>
        <v>0</v>
      </c>
      <c r="AK48" s="11">
        <v>0</v>
      </c>
    </row>
    <row r="49" spans="1:37" s="11" customFormat="1">
      <c r="A49" s="58" t="s">
        <v>51</v>
      </c>
      <c r="B49" s="19">
        <f>+'DB10-corrected'!B49-'DB10-as published'!B49</f>
        <v>0</v>
      </c>
      <c r="C49" s="19">
        <f>+'DB10-corrected'!C49-'DB10-as published'!C49</f>
        <v>0</v>
      </c>
      <c r="D49" s="19">
        <f>+ROUND('DB10-corrected'!D49,1)-ROUND('DB10-as published'!D49,1)</f>
        <v>0</v>
      </c>
      <c r="E49" s="19">
        <f>+ROUND('DB10-corrected'!E49,1)-ROUND('DB10-as published'!E49,1)</f>
        <v>0</v>
      </c>
      <c r="F49" s="20">
        <f>IF(AND('DB10-corrected'!F49="no practice",'DB10-as published'!F49="no practice"), 0,'DB10-corrected'!F49-'DB10-as published'!F49)</f>
        <v>0</v>
      </c>
      <c r="G49" s="3">
        <f>IF(AND('DB10-corrected'!G49="no practice",'DB10-as published'!G49="no practice"), 0,'DB10-corrected'!G49-'DB10-as published'!G49)</f>
        <v>0</v>
      </c>
      <c r="H49" s="3">
        <f>IF(AND('DB10-corrected'!H49="no practice",'DB10-as published'!H49="no practice"),0,ROUND('DB10-corrected'!H49,1)-ROUND('DB10-as published'!H49,1))</f>
        <v>0</v>
      </c>
      <c r="I49" s="20">
        <f>IF(AND('DB10-corrected'!I49="no practice",'DB10-as published'!I49="no practice"), 0,'DB10-corrected'!I49-'DB10-as published'!I49)</f>
        <v>0</v>
      </c>
      <c r="J49" s="3">
        <f>IF(AND('DB10-corrected'!J49="no practice",'DB10-as published'!J49="no practice"), 0,'DB10-corrected'!J49-'DB10-as published'!J49)</f>
        <v>0</v>
      </c>
      <c r="K49" s="3">
        <f>IF(AND('DB10-corrected'!K49="no practice",'DB10-as published'!K49="no practice"), 0,ROUND('DB10-corrected'!K49,1)-ROUND('DB10-as published'!K49,1))</f>
        <v>0</v>
      </c>
      <c r="L49" s="20">
        <f>+'DB10-corrected'!L49-'DB10-as published'!L49</f>
        <v>0</v>
      </c>
      <c r="M49" s="3">
        <f>+'DB10-corrected'!M49-'DB10-as published'!M49</f>
        <v>0</v>
      </c>
      <c r="N49" s="3">
        <f>+'DB10-corrected'!N49-'DB10-as published'!N49</f>
        <v>0</v>
      </c>
      <c r="O49" s="3">
        <f>+'DB10-corrected'!O49-'DB10-as published'!O49</f>
        <v>0</v>
      </c>
      <c r="P49" s="3">
        <f>+'DB10-corrected'!P49-'DB10-as published'!P49</f>
        <v>0</v>
      </c>
      <c r="Q49" s="20">
        <f>+'DB10-corrected'!Q49-'DB10-as published'!Q49</f>
        <v>0</v>
      </c>
      <c r="R49" s="3">
        <f>+'DB10-corrected'!R49-'DB10-as published'!R49</f>
        <v>0</v>
      </c>
      <c r="S49" s="3">
        <f>+'DB10-corrected'!S49-'DB10-as published'!S49</f>
        <v>0</v>
      </c>
      <c r="T49" s="3">
        <f>+'DB10-corrected'!T49-'DB10-as published'!T49</f>
        <v>0</v>
      </c>
      <c r="U49" s="20">
        <f>+'DB10-corrected'!U49-'DB10-as published'!U49</f>
        <v>0</v>
      </c>
      <c r="V49" s="3">
        <f>+'DB10-corrected'!V49-'DB10-as published'!V49</f>
        <v>0</v>
      </c>
      <c r="W49" s="3">
        <f>+ROUND('DB10-corrected'!W49,1)-ROUND('DB10-as published'!W49,1)</f>
        <v>0</v>
      </c>
      <c r="X49" s="20">
        <f>+'DB10-corrected'!X49-'DB10-as published'!X49</f>
        <v>0</v>
      </c>
      <c r="Y49" s="3">
        <f>+'DB10-corrected'!Y49-'DB10-as published'!Y49</f>
        <v>0</v>
      </c>
      <c r="Z49" s="3">
        <f>+'DB10-corrected'!Z49-'DB10-as published'!Z49</f>
        <v>0</v>
      </c>
      <c r="AA49" s="3">
        <f>+'DB10-corrected'!AA49-'DB10-as published'!AA49</f>
        <v>0</v>
      </c>
      <c r="AB49" s="3">
        <f>+'DB10-corrected'!AB49-'DB10-as published'!AB49</f>
        <v>0</v>
      </c>
      <c r="AC49" s="3">
        <f>+'DB10-corrected'!AC49-'DB10-as published'!AC49</f>
        <v>0</v>
      </c>
      <c r="AD49" s="20">
        <f>+'DB10-corrected'!AD49-'DB10-as published'!AD49</f>
        <v>0</v>
      </c>
      <c r="AE49" s="3">
        <f>+'DB10-corrected'!AE49-'DB10-as published'!AE49</f>
        <v>0</v>
      </c>
      <c r="AF49" s="3">
        <f>+'DB10-corrected'!AF49-'DB10-as published'!AF49</f>
        <v>0</v>
      </c>
      <c r="AG49" s="21">
        <f>IF(AND('DB10-corrected'!AG49="no practice",'DB10-as published'!AG49="no practice"), 0,'DB10-corrected'!AG49-'DB10-as published'!AG49)</f>
        <v>0</v>
      </c>
      <c r="AH49" s="17">
        <f>IF(AND('DB10-corrected'!AH49="no practice",'DB10-as published'!AH49="no practice"), 0,'DB10-corrected'!AH49-'DB10-as published'!AH49)</f>
        <v>0</v>
      </c>
      <c r="AI49" s="22">
        <f>+'DB10-corrected'!AI49-'DB10-as published'!AI49</f>
        <v>0</v>
      </c>
      <c r="AK49" s="11">
        <v>0</v>
      </c>
    </row>
    <row r="50" spans="1:37" s="11" customFormat="1">
      <c r="A50" s="58" t="s">
        <v>52</v>
      </c>
      <c r="B50" s="19">
        <f>+'DB10-corrected'!B50-'DB10-as published'!B50</f>
        <v>0</v>
      </c>
      <c r="C50" s="19">
        <f>+'DB10-corrected'!C50-'DB10-as published'!C50</f>
        <v>0</v>
      </c>
      <c r="D50" s="19">
        <f>+ROUND('DB10-corrected'!D50,1)-ROUND('DB10-as published'!D50,1)</f>
        <v>-2.6000000000000014</v>
      </c>
      <c r="E50" s="19">
        <f>+ROUND('DB10-corrected'!E50,1)-ROUND('DB10-as published'!E50,1)</f>
        <v>-5.3</v>
      </c>
      <c r="F50" s="20">
        <f>IF(AND('DB10-corrected'!F50="no practice",'DB10-as published'!F50="no practice"), 0,'DB10-corrected'!F50-'DB10-as published'!F50)</f>
        <v>0</v>
      </c>
      <c r="G50" s="3">
        <f>IF(AND('DB10-corrected'!G50="no practice",'DB10-as published'!G50="no practice"), 0,'DB10-corrected'!G50-'DB10-as published'!G50)</f>
        <v>0</v>
      </c>
      <c r="H50" s="3">
        <f>IF(AND('DB10-corrected'!H50="no practice",'DB10-as published'!H50="no practice"),0,ROUND('DB10-corrected'!H50,1)-ROUND('DB10-as published'!H50,1))</f>
        <v>0</v>
      </c>
      <c r="I50" s="20">
        <f>IF(AND('DB10-corrected'!I50="no practice",'DB10-as published'!I50="no practice"), 0,'DB10-corrected'!I50-'DB10-as published'!I50)</f>
        <v>0</v>
      </c>
      <c r="J50" s="3">
        <f>IF(AND('DB10-corrected'!J50="no practice",'DB10-as published'!J50="no practice"), 0,'DB10-corrected'!J50-'DB10-as published'!J50)</f>
        <v>0</v>
      </c>
      <c r="K50" s="3">
        <f>IF(AND('DB10-corrected'!K50="no practice",'DB10-as published'!K50="no practice"), 0,ROUND('DB10-corrected'!K50,1)-ROUND('DB10-as published'!K50,1))</f>
        <v>0</v>
      </c>
      <c r="L50" s="20">
        <f>+'DB10-corrected'!L50-'DB10-as published'!L50</f>
        <v>0</v>
      </c>
      <c r="M50" s="3">
        <f>+'DB10-corrected'!M50-'DB10-as published'!M50</f>
        <v>0</v>
      </c>
      <c r="N50" s="3">
        <f>+'DB10-corrected'!N50-'DB10-as published'!N50</f>
        <v>0</v>
      </c>
      <c r="O50" s="3">
        <f>+'DB10-corrected'!O50-'DB10-as published'!O50</f>
        <v>0</v>
      </c>
      <c r="P50" s="3">
        <f>+'DB10-corrected'!P50-'DB10-as published'!P50</f>
        <v>0</v>
      </c>
      <c r="Q50" s="20">
        <f>+'DB10-corrected'!Q50-'DB10-as published'!Q50</f>
        <v>0</v>
      </c>
      <c r="R50" s="3">
        <f>+'DB10-corrected'!R50-'DB10-as published'!R50</f>
        <v>0</v>
      </c>
      <c r="S50" s="3">
        <f>+'DB10-corrected'!S50-'DB10-as published'!S50</f>
        <v>0</v>
      </c>
      <c r="T50" s="3">
        <f>+'DB10-corrected'!T50-'DB10-as published'!T50</f>
        <v>0</v>
      </c>
      <c r="U50" s="20">
        <f>+'DB10-corrected'!U50-'DB10-as published'!U50</f>
        <v>0</v>
      </c>
      <c r="V50" s="3">
        <f>+'DB10-corrected'!V50-'DB10-as published'!V50</f>
        <v>0</v>
      </c>
      <c r="W50" s="3">
        <f>+ROUND('DB10-corrected'!W50,1)-ROUND('DB10-as published'!W50,1)</f>
        <v>0</v>
      </c>
      <c r="X50" s="20">
        <f>+'DB10-corrected'!X50-'DB10-as published'!X50</f>
        <v>0</v>
      </c>
      <c r="Y50" s="3">
        <f>+'DB10-corrected'!Y50-'DB10-as published'!Y50</f>
        <v>0</v>
      </c>
      <c r="Z50" s="3">
        <f>+'DB10-corrected'!Z50-'DB10-as published'!Z50</f>
        <v>0</v>
      </c>
      <c r="AA50" s="3">
        <f>+'DB10-corrected'!AA50-'DB10-as published'!AA50</f>
        <v>0</v>
      </c>
      <c r="AB50" s="3">
        <f>+'DB10-corrected'!AB50-'DB10-as published'!AB50</f>
        <v>0</v>
      </c>
      <c r="AC50" s="3">
        <f>+'DB10-corrected'!AC50-'DB10-as published'!AC50</f>
        <v>0</v>
      </c>
      <c r="AD50" s="20">
        <f>+'DB10-corrected'!AD50-'DB10-as published'!AD50</f>
        <v>0</v>
      </c>
      <c r="AE50" s="3">
        <f>+'DB10-corrected'!AE50-'DB10-as published'!AE50</f>
        <v>0</v>
      </c>
      <c r="AF50" s="3">
        <f>+'DB10-corrected'!AF50-'DB10-as published'!AF50</f>
        <v>0</v>
      </c>
      <c r="AG50" s="21">
        <f>IF(AND('DB10-corrected'!AG50="no practice",'DB10-as published'!AG50="no practice"), 0,'DB10-corrected'!AG50-'DB10-as published'!AG50)</f>
        <v>0</v>
      </c>
      <c r="AH50" s="17">
        <f>IF(AND('DB10-corrected'!AH50="no practice",'DB10-as published'!AH50="no practice"), 0,'DB10-corrected'!AH50-'DB10-as published'!AH50)</f>
        <v>0</v>
      </c>
      <c r="AI50" s="22">
        <f>+'DB10-corrected'!AI50-'DB10-as published'!AI50</f>
        <v>0</v>
      </c>
      <c r="AK50" s="11">
        <v>0</v>
      </c>
    </row>
    <row r="51" spans="1:37" s="11" customFormat="1">
      <c r="A51" s="58" t="s">
        <v>53</v>
      </c>
      <c r="B51" s="19">
        <f>+'DB10-corrected'!B51-'DB10-as published'!B51</f>
        <v>0</v>
      </c>
      <c r="C51" s="19">
        <f>+'DB10-corrected'!C51-'DB10-as published'!C51</f>
        <v>0</v>
      </c>
      <c r="D51" s="19">
        <f>+ROUND('DB10-corrected'!D51,1)-ROUND('DB10-as published'!D51,1)</f>
        <v>0</v>
      </c>
      <c r="E51" s="19">
        <f>+ROUND('DB10-corrected'!E51,1)-ROUND('DB10-as published'!E51,1)</f>
        <v>0</v>
      </c>
      <c r="F51" s="20">
        <f>IF(AND('DB10-corrected'!F51="no practice",'DB10-as published'!F51="no practice"), 0,'DB10-corrected'!F51-'DB10-as published'!F51)</f>
        <v>0</v>
      </c>
      <c r="G51" s="3">
        <f>IF(AND('DB10-corrected'!G51="no practice",'DB10-as published'!G51="no practice"), 0,'DB10-corrected'!G51-'DB10-as published'!G51)</f>
        <v>0</v>
      </c>
      <c r="H51" s="3">
        <f>IF(AND('DB10-corrected'!H51="no practice",'DB10-as published'!H51="no practice"),0,ROUND('DB10-corrected'!H51,1)-ROUND('DB10-as published'!H51,1))</f>
        <v>0</v>
      </c>
      <c r="I51" s="20">
        <f>IF(AND('DB10-corrected'!I51="no practice",'DB10-as published'!I51="no practice"), 0,'DB10-corrected'!I51-'DB10-as published'!I51)</f>
        <v>0</v>
      </c>
      <c r="J51" s="3">
        <f>IF(AND('DB10-corrected'!J51="no practice",'DB10-as published'!J51="no practice"), 0,'DB10-corrected'!J51-'DB10-as published'!J51)</f>
        <v>0</v>
      </c>
      <c r="K51" s="3">
        <f>IF(AND('DB10-corrected'!K51="no practice",'DB10-as published'!K51="no practice"), 0,ROUND('DB10-corrected'!K51,1)-ROUND('DB10-as published'!K51,1))</f>
        <v>0</v>
      </c>
      <c r="L51" s="20">
        <f>+'DB10-corrected'!L51-'DB10-as published'!L51</f>
        <v>0</v>
      </c>
      <c r="M51" s="3">
        <f>+'DB10-corrected'!M51-'DB10-as published'!M51</f>
        <v>0</v>
      </c>
      <c r="N51" s="3">
        <f>+'DB10-corrected'!N51-'DB10-as published'!N51</f>
        <v>0</v>
      </c>
      <c r="O51" s="3">
        <f>+'DB10-corrected'!O51-'DB10-as published'!O51</f>
        <v>0</v>
      </c>
      <c r="P51" s="3">
        <f>+'DB10-corrected'!P51-'DB10-as published'!P51</f>
        <v>0</v>
      </c>
      <c r="Q51" s="20">
        <f>+'DB10-corrected'!Q51-'DB10-as published'!Q51</f>
        <v>0</v>
      </c>
      <c r="R51" s="3">
        <f>+'DB10-corrected'!R51-'DB10-as published'!R51</f>
        <v>0</v>
      </c>
      <c r="S51" s="3">
        <f>+'DB10-corrected'!S51-'DB10-as published'!S51</f>
        <v>0</v>
      </c>
      <c r="T51" s="3">
        <f>+'DB10-corrected'!T51-'DB10-as published'!T51</f>
        <v>0</v>
      </c>
      <c r="U51" s="20">
        <f>+'DB10-corrected'!U51-'DB10-as published'!U51</f>
        <v>0</v>
      </c>
      <c r="V51" s="3">
        <f>+'DB10-corrected'!V51-'DB10-as published'!V51</f>
        <v>0</v>
      </c>
      <c r="W51" s="3">
        <f>+ROUND('DB10-corrected'!W51,1)-ROUND('DB10-as published'!W51,1)</f>
        <v>0</v>
      </c>
      <c r="X51" s="20">
        <f>+'DB10-corrected'!X51-'DB10-as published'!X51</f>
        <v>0</v>
      </c>
      <c r="Y51" s="3">
        <f>+'DB10-corrected'!Y51-'DB10-as published'!Y51</f>
        <v>0</v>
      </c>
      <c r="Z51" s="3">
        <f>+'DB10-corrected'!Z51-'DB10-as published'!Z51</f>
        <v>0</v>
      </c>
      <c r="AA51" s="3">
        <f>+'DB10-corrected'!AA51-'DB10-as published'!AA51</f>
        <v>0</v>
      </c>
      <c r="AB51" s="3">
        <f>+'DB10-corrected'!AB51-'DB10-as published'!AB51</f>
        <v>0</v>
      </c>
      <c r="AC51" s="3">
        <f>+'DB10-corrected'!AC51-'DB10-as published'!AC51</f>
        <v>0</v>
      </c>
      <c r="AD51" s="20">
        <f>+'DB10-corrected'!AD51-'DB10-as published'!AD51</f>
        <v>0</v>
      </c>
      <c r="AE51" s="3">
        <f>+'DB10-corrected'!AE51-'DB10-as published'!AE51</f>
        <v>0</v>
      </c>
      <c r="AF51" s="3">
        <f>+'DB10-corrected'!AF51-'DB10-as published'!AF51</f>
        <v>0</v>
      </c>
      <c r="AG51" s="21">
        <f>IF(AND('DB10-corrected'!AG51="no practice",'DB10-as published'!AG51="no practice"), 0,'DB10-corrected'!AG51-'DB10-as published'!AG51)</f>
        <v>0</v>
      </c>
      <c r="AH51" s="17">
        <f>IF(AND('DB10-corrected'!AH51="no practice",'DB10-as published'!AH51="no practice"), 0,'DB10-corrected'!AH51-'DB10-as published'!AH51)</f>
        <v>0</v>
      </c>
      <c r="AI51" s="22">
        <f>+'DB10-corrected'!AI51-'DB10-as published'!AI51</f>
        <v>0</v>
      </c>
      <c r="AK51" s="11">
        <v>0</v>
      </c>
    </row>
    <row r="52" spans="1:37" s="11" customFormat="1">
      <c r="A52" s="58" t="s">
        <v>54</v>
      </c>
      <c r="B52" s="19">
        <f>+'DB10-corrected'!B52-'DB10-as published'!B52</f>
        <v>0</v>
      </c>
      <c r="C52" s="19">
        <f>+'DB10-corrected'!C52-'DB10-as published'!C52</f>
        <v>0</v>
      </c>
      <c r="D52" s="19">
        <f>+ROUND('DB10-corrected'!D52,1)-ROUND('DB10-as published'!D52,1)</f>
        <v>0</v>
      </c>
      <c r="E52" s="19">
        <f>+ROUND('DB10-corrected'!E52,1)-ROUND('DB10-as published'!E52,1)</f>
        <v>0</v>
      </c>
      <c r="F52" s="20">
        <f>IF(AND('DB10-corrected'!F52="no practice",'DB10-as published'!F52="no practice"), 0,'DB10-corrected'!F52-'DB10-as published'!F52)</f>
        <v>0</v>
      </c>
      <c r="G52" s="3">
        <f>IF(AND('DB10-corrected'!G52="no practice",'DB10-as published'!G52="no practice"), 0,'DB10-corrected'!G52-'DB10-as published'!G52)</f>
        <v>0</v>
      </c>
      <c r="H52" s="3">
        <f>IF(AND('DB10-corrected'!H52="no practice",'DB10-as published'!H52="no practice"),0,ROUND('DB10-corrected'!H52,1)-ROUND('DB10-as published'!H52,1))</f>
        <v>0</v>
      </c>
      <c r="I52" s="20">
        <f>IF(AND('DB10-corrected'!I52="no practice",'DB10-as published'!I52="no practice"), 0,'DB10-corrected'!I52-'DB10-as published'!I52)</f>
        <v>0</v>
      </c>
      <c r="J52" s="3">
        <f>IF(AND('DB10-corrected'!J52="no practice",'DB10-as published'!J52="no practice"), 0,'DB10-corrected'!J52-'DB10-as published'!J52)</f>
        <v>0</v>
      </c>
      <c r="K52" s="3">
        <f>IF(AND('DB10-corrected'!K52="no practice",'DB10-as published'!K52="no practice"), 0,ROUND('DB10-corrected'!K52,1)-ROUND('DB10-as published'!K52,1))</f>
        <v>0</v>
      </c>
      <c r="L52" s="20">
        <f>+'DB10-corrected'!L52-'DB10-as published'!L52</f>
        <v>0</v>
      </c>
      <c r="M52" s="3">
        <f>+'DB10-corrected'!M52-'DB10-as published'!M52</f>
        <v>0</v>
      </c>
      <c r="N52" s="3">
        <f>+'DB10-corrected'!N52-'DB10-as published'!N52</f>
        <v>0</v>
      </c>
      <c r="O52" s="3">
        <f>+'DB10-corrected'!O52-'DB10-as published'!O52</f>
        <v>0</v>
      </c>
      <c r="P52" s="3">
        <f>+'DB10-corrected'!P52-'DB10-as published'!P52</f>
        <v>0</v>
      </c>
      <c r="Q52" s="20">
        <f>+'DB10-corrected'!Q52-'DB10-as published'!Q52</f>
        <v>0</v>
      </c>
      <c r="R52" s="3">
        <f>+'DB10-corrected'!R52-'DB10-as published'!R52</f>
        <v>0</v>
      </c>
      <c r="S52" s="3">
        <f>+'DB10-corrected'!S52-'DB10-as published'!S52</f>
        <v>0</v>
      </c>
      <c r="T52" s="3">
        <f>+'DB10-corrected'!T52-'DB10-as published'!T52</f>
        <v>0</v>
      </c>
      <c r="U52" s="20">
        <f>+'DB10-corrected'!U52-'DB10-as published'!U52</f>
        <v>0</v>
      </c>
      <c r="V52" s="3">
        <f>+'DB10-corrected'!V52-'DB10-as published'!V52</f>
        <v>0</v>
      </c>
      <c r="W52" s="3">
        <f>+ROUND('DB10-corrected'!W52,1)-ROUND('DB10-as published'!W52,1)</f>
        <v>0</v>
      </c>
      <c r="X52" s="20">
        <f>+'DB10-corrected'!X52-'DB10-as published'!X52</f>
        <v>0</v>
      </c>
      <c r="Y52" s="3">
        <f>+'DB10-corrected'!Y52-'DB10-as published'!Y52</f>
        <v>0</v>
      </c>
      <c r="Z52" s="3">
        <f>+'DB10-corrected'!Z52-'DB10-as published'!Z52</f>
        <v>0</v>
      </c>
      <c r="AA52" s="3">
        <f>+'DB10-corrected'!AA52-'DB10-as published'!AA52</f>
        <v>0</v>
      </c>
      <c r="AB52" s="3">
        <f>+'DB10-corrected'!AB52-'DB10-as published'!AB52</f>
        <v>0</v>
      </c>
      <c r="AC52" s="3">
        <f>+'DB10-corrected'!AC52-'DB10-as published'!AC52</f>
        <v>0</v>
      </c>
      <c r="AD52" s="20">
        <f>+'DB10-corrected'!AD52-'DB10-as published'!AD52</f>
        <v>0</v>
      </c>
      <c r="AE52" s="3">
        <f>+'DB10-corrected'!AE52-'DB10-as published'!AE52</f>
        <v>0</v>
      </c>
      <c r="AF52" s="3">
        <f>+'DB10-corrected'!AF52-'DB10-as published'!AF52</f>
        <v>0</v>
      </c>
      <c r="AG52" s="21">
        <f>IF(AND('DB10-corrected'!AG52="no practice",'DB10-as published'!AG52="no practice"), 0,'DB10-corrected'!AG52-'DB10-as published'!AG52)</f>
        <v>0</v>
      </c>
      <c r="AH52" s="17">
        <f>IF(AND('DB10-corrected'!AH52="no practice",'DB10-as published'!AH52="no practice"), 0,'DB10-corrected'!AH52-'DB10-as published'!AH52)</f>
        <v>0</v>
      </c>
      <c r="AI52" s="22">
        <f>+'DB10-corrected'!AI52-'DB10-as published'!AI52</f>
        <v>0</v>
      </c>
      <c r="AK52" s="11">
        <v>0</v>
      </c>
    </row>
    <row r="53" spans="1:37" s="11" customFormat="1">
      <c r="A53" s="58" t="s">
        <v>55</v>
      </c>
      <c r="B53" s="19">
        <f>+'DB10-corrected'!B53-'DB10-as published'!B53</f>
        <v>0</v>
      </c>
      <c r="C53" s="19">
        <f>+'DB10-corrected'!C53-'DB10-as published'!C53</f>
        <v>0</v>
      </c>
      <c r="D53" s="19">
        <f>+ROUND('DB10-corrected'!D53,1)-ROUND('DB10-as published'!D53,1)</f>
        <v>0</v>
      </c>
      <c r="E53" s="19">
        <f>+ROUND('DB10-corrected'!E53,1)-ROUND('DB10-as published'!E53,1)</f>
        <v>0</v>
      </c>
      <c r="F53" s="20">
        <f>IF(AND('DB10-corrected'!F53="no practice",'DB10-as published'!F53="no practice"), 0,'DB10-corrected'!F53-'DB10-as published'!F53)</f>
        <v>0</v>
      </c>
      <c r="G53" s="3">
        <f>IF(AND('DB10-corrected'!G53="no practice",'DB10-as published'!G53="no practice"), 0,'DB10-corrected'!G53-'DB10-as published'!G53)</f>
        <v>0</v>
      </c>
      <c r="H53" s="3">
        <f>IF(AND('DB10-corrected'!H53="no practice",'DB10-as published'!H53="no practice"),0,ROUND('DB10-corrected'!H53,1)-ROUND('DB10-as published'!H53,1))</f>
        <v>0</v>
      </c>
      <c r="I53" s="20">
        <f>IF(AND('DB10-corrected'!I53="no practice",'DB10-as published'!I53="no practice"), 0,'DB10-corrected'!I53-'DB10-as published'!I53)</f>
        <v>0</v>
      </c>
      <c r="J53" s="3">
        <f>IF(AND('DB10-corrected'!J53="no practice",'DB10-as published'!J53="no practice"), 0,'DB10-corrected'!J53-'DB10-as published'!J53)</f>
        <v>0</v>
      </c>
      <c r="K53" s="3">
        <f>IF(AND('DB10-corrected'!K53="no practice",'DB10-as published'!K53="no practice"), 0,ROUND('DB10-corrected'!K53,1)-ROUND('DB10-as published'!K53,1))</f>
        <v>0</v>
      </c>
      <c r="L53" s="20">
        <f>+'DB10-corrected'!L53-'DB10-as published'!L53</f>
        <v>0</v>
      </c>
      <c r="M53" s="3">
        <f>+'DB10-corrected'!M53-'DB10-as published'!M53</f>
        <v>0</v>
      </c>
      <c r="N53" s="3">
        <f>+'DB10-corrected'!N53-'DB10-as published'!N53</f>
        <v>0</v>
      </c>
      <c r="O53" s="3">
        <f>+'DB10-corrected'!O53-'DB10-as published'!O53</f>
        <v>0</v>
      </c>
      <c r="P53" s="3">
        <f>+'DB10-corrected'!P53-'DB10-as published'!P53</f>
        <v>0</v>
      </c>
      <c r="Q53" s="20">
        <f>+'DB10-corrected'!Q53-'DB10-as published'!Q53</f>
        <v>0</v>
      </c>
      <c r="R53" s="3">
        <f>+'DB10-corrected'!R53-'DB10-as published'!R53</f>
        <v>0</v>
      </c>
      <c r="S53" s="3">
        <f>+'DB10-corrected'!S53-'DB10-as published'!S53</f>
        <v>0</v>
      </c>
      <c r="T53" s="3">
        <f>+'DB10-corrected'!T53-'DB10-as published'!T53</f>
        <v>0</v>
      </c>
      <c r="U53" s="20">
        <f>+'DB10-corrected'!U53-'DB10-as published'!U53</f>
        <v>0</v>
      </c>
      <c r="V53" s="3">
        <f>+'DB10-corrected'!V53-'DB10-as published'!V53</f>
        <v>196</v>
      </c>
      <c r="W53" s="3">
        <f>+ROUND('DB10-corrected'!W53,1)-ROUND('DB10-as published'!W53,1)</f>
        <v>0</v>
      </c>
      <c r="X53" s="20">
        <f>+'DB10-corrected'!X53-'DB10-as published'!X53</f>
        <v>0</v>
      </c>
      <c r="Y53" s="3">
        <f>+'DB10-corrected'!Y53-'DB10-as published'!Y53</f>
        <v>0</v>
      </c>
      <c r="Z53" s="3">
        <f>+'DB10-corrected'!Z53-'DB10-as published'!Z53</f>
        <v>0</v>
      </c>
      <c r="AA53" s="3">
        <f>+'DB10-corrected'!AA53-'DB10-as published'!AA53</f>
        <v>0</v>
      </c>
      <c r="AB53" s="3">
        <f>+'DB10-corrected'!AB53-'DB10-as published'!AB53</f>
        <v>0</v>
      </c>
      <c r="AC53" s="3">
        <f>+'DB10-corrected'!AC53-'DB10-as published'!AC53</f>
        <v>0</v>
      </c>
      <c r="AD53" s="20">
        <f>+'DB10-corrected'!AD53-'DB10-as published'!AD53</f>
        <v>0</v>
      </c>
      <c r="AE53" s="3">
        <f>+'DB10-corrected'!AE53-'DB10-as published'!AE53</f>
        <v>0</v>
      </c>
      <c r="AF53" s="3">
        <f>+'DB10-corrected'!AF53-'DB10-as published'!AF53</f>
        <v>0</v>
      </c>
      <c r="AG53" s="21">
        <f>IF(AND('DB10-corrected'!AG53="no practice",'DB10-as published'!AG53="no practice"), 0,'DB10-corrected'!AG53-'DB10-as published'!AG53)</f>
        <v>0</v>
      </c>
      <c r="AH53" s="17">
        <f>IF(AND('DB10-corrected'!AH53="no practice",'DB10-as published'!AH53="no practice"), 0,'DB10-corrected'!AH53-'DB10-as published'!AH53)</f>
        <v>0</v>
      </c>
      <c r="AI53" s="22">
        <f>+'DB10-corrected'!AI53-'DB10-as published'!AI53</f>
        <v>0</v>
      </c>
      <c r="AK53" s="11">
        <v>0</v>
      </c>
    </row>
    <row r="54" spans="1:37" s="11" customFormat="1">
      <c r="A54" s="58" t="s">
        <v>56</v>
      </c>
      <c r="B54" s="19">
        <f>+'DB10-corrected'!B54-'DB10-as published'!B54</f>
        <v>0</v>
      </c>
      <c r="C54" s="19">
        <f>+'DB10-corrected'!C54-'DB10-as published'!C54</f>
        <v>0</v>
      </c>
      <c r="D54" s="19">
        <f>+ROUND('DB10-corrected'!D54,1)-ROUND('DB10-as published'!D54,1)</f>
        <v>0</v>
      </c>
      <c r="E54" s="19">
        <f>+ROUND('DB10-corrected'!E54,1)-ROUND('DB10-as published'!E54,1)</f>
        <v>0</v>
      </c>
      <c r="F54" s="20">
        <f>IF(AND('DB10-corrected'!F54="no practice",'DB10-as published'!F54="no practice"), 0,'DB10-corrected'!F54-'DB10-as published'!F54)</f>
        <v>0</v>
      </c>
      <c r="G54" s="3">
        <f>IF(AND('DB10-corrected'!G54="no practice",'DB10-as published'!G54="no practice"), 0,'DB10-corrected'!G54-'DB10-as published'!G54)</f>
        <v>0</v>
      </c>
      <c r="H54" s="3">
        <f>IF(AND('DB10-corrected'!H54="no practice",'DB10-as published'!H54="no practice"),0,ROUND('DB10-corrected'!H54,1)-ROUND('DB10-as published'!H54,1))</f>
        <v>0</v>
      </c>
      <c r="I54" s="20">
        <f>IF(AND('DB10-corrected'!I54="no practice",'DB10-as published'!I54="no practice"), 0,'DB10-corrected'!I54-'DB10-as published'!I54)</f>
        <v>-1</v>
      </c>
      <c r="J54" s="3">
        <f>IF(AND('DB10-corrected'!J54="no practice",'DB10-as published'!J54="no practice"), 0,'DB10-corrected'!J54-'DB10-as published'!J54)</f>
        <v>-23</v>
      </c>
      <c r="K54" s="3">
        <f>IF(AND('DB10-corrected'!K54="no practice",'DB10-as published'!K54="no practice"), 0,ROUND('DB10-corrected'!K54,1)-ROUND('DB10-as published'!K54,1))</f>
        <v>3.8999999999999995</v>
      </c>
      <c r="L54" s="20">
        <f>+'DB10-corrected'!L54-'DB10-as published'!L54</f>
        <v>0</v>
      </c>
      <c r="M54" s="3">
        <f>+'DB10-corrected'!M54-'DB10-as published'!M54</f>
        <v>0</v>
      </c>
      <c r="N54" s="3">
        <f>+'DB10-corrected'!N54-'DB10-as published'!N54</f>
        <v>0</v>
      </c>
      <c r="O54" s="3">
        <f>+'DB10-corrected'!O54-'DB10-as published'!O54</f>
        <v>0</v>
      </c>
      <c r="P54" s="3">
        <f>+'DB10-corrected'!P54-'DB10-as published'!P54</f>
        <v>0</v>
      </c>
      <c r="Q54" s="20">
        <f>+'DB10-corrected'!Q54-'DB10-as published'!Q54</f>
        <v>0</v>
      </c>
      <c r="R54" s="3">
        <f>+'DB10-corrected'!R54-'DB10-as published'!R54</f>
        <v>0</v>
      </c>
      <c r="S54" s="3">
        <f>+'DB10-corrected'!S54-'DB10-as published'!S54</f>
        <v>0</v>
      </c>
      <c r="T54" s="3">
        <f>+'DB10-corrected'!T54-'DB10-as published'!T54</f>
        <v>0</v>
      </c>
      <c r="U54" s="20">
        <f>+'DB10-corrected'!U54-'DB10-as published'!U54</f>
        <v>0</v>
      </c>
      <c r="V54" s="3">
        <f>+'DB10-corrected'!V54-'DB10-as published'!V54</f>
        <v>0</v>
      </c>
      <c r="W54" s="3">
        <f>+ROUND('DB10-corrected'!W54,1)-ROUND('DB10-as published'!W54,1)</f>
        <v>0</v>
      </c>
      <c r="X54" s="20">
        <f>+'DB10-corrected'!X54-'DB10-as published'!X54</f>
        <v>0</v>
      </c>
      <c r="Y54" s="3">
        <f>+'DB10-corrected'!Y54-'DB10-as published'!Y54</f>
        <v>0</v>
      </c>
      <c r="Z54" s="3">
        <f>+'DB10-corrected'!Z54-'DB10-as published'!Z54</f>
        <v>0</v>
      </c>
      <c r="AA54" s="3">
        <f>+'DB10-corrected'!AA54-'DB10-as published'!AA54</f>
        <v>0</v>
      </c>
      <c r="AB54" s="3">
        <f>+'DB10-corrected'!AB54-'DB10-as published'!AB54</f>
        <v>0</v>
      </c>
      <c r="AC54" s="3">
        <f>+'DB10-corrected'!AC54-'DB10-as published'!AC54</f>
        <v>0</v>
      </c>
      <c r="AD54" s="20">
        <f>+'DB10-corrected'!AD54-'DB10-as published'!AD54</f>
        <v>0</v>
      </c>
      <c r="AE54" s="3">
        <f>+'DB10-corrected'!AE54-'DB10-as published'!AE54</f>
        <v>0</v>
      </c>
      <c r="AF54" s="3">
        <f>+'DB10-corrected'!AF54-'DB10-as published'!AF54</f>
        <v>0</v>
      </c>
      <c r="AG54" s="21">
        <f>IF(AND('DB10-corrected'!AG54="no practice",'DB10-as published'!AG54="no practice"), 0,'DB10-corrected'!AG54-'DB10-as published'!AG54)</f>
        <v>0</v>
      </c>
      <c r="AH54" s="17">
        <f>IF(AND('DB10-corrected'!AH54="no practice",'DB10-as published'!AH54="no practice"), 0,'DB10-corrected'!AH54-'DB10-as published'!AH54)</f>
        <v>0</v>
      </c>
      <c r="AI54" s="22">
        <f>+'DB10-corrected'!AI54-'DB10-as published'!AI54</f>
        <v>0</v>
      </c>
      <c r="AK54" s="11">
        <v>0</v>
      </c>
    </row>
    <row r="55" spans="1:37" s="11" customFormat="1">
      <c r="A55" s="58" t="s">
        <v>57</v>
      </c>
      <c r="B55" s="19">
        <f>+'DB10-corrected'!B55-'DB10-as published'!B55</f>
        <v>0</v>
      </c>
      <c r="C55" s="19">
        <f>+'DB10-corrected'!C55-'DB10-as published'!C55</f>
        <v>0</v>
      </c>
      <c r="D55" s="19">
        <f>+ROUND('DB10-corrected'!D55,1)-ROUND('DB10-as published'!D55,1)</f>
        <v>0</v>
      </c>
      <c r="E55" s="19">
        <f>+ROUND('DB10-corrected'!E55,1)-ROUND('DB10-as published'!E55,1)</f>
        <v>0</v>
      </c>
      <c r="F55" s="20">
        <f>IF(AND('DB10-corrected'!F55="no practice",'DB10-as published'!F55="no practice"), 0,'DB10-corrected'!F55-'DB10-as published'!F55)</f>
        <v>0</v>
      </c>
      <c r="G55" s="3">
        <f>IF(AND('DB10-corrected'!G55="no practice",'DB10-as published'!G55="no practice"), 0,'DB10-corrected'!G55-'DB10-as published'!G55)</f>
        <v>0</v>
      </c>
      <c r="H55" s="3">
        <f>IF(AND('DB10-corrected'!H55="no practice",'DB10-as published'!H55="no practice"),0,ROUND('DB10-corrected'!H55,1)-ROUND('DB10-as published'!H55,1))</f>
        <v>0</v>
      </c>
      <c r="I55" s="20">
        <f>IF(AND('DB10-corrected'!I55="no practice",'DB10-as published'!I55="no practice"), 0,'DB10-corrected'!I55-'DB10-as published'!I55)</f>
        <v>0</v>
      </c>
      <c r="J55" s="3">
        <f>IF(AND('DB10-corrected'!J55="no practice",'DB10-as published'!J55="no practice"), 0,'DB10-corrected'!J55-'DB10-as published'!J55)</f>
        <v>0</v>
      </c>
      <c r="K55" s="3">
        <f>IF(AND('DB10-corrected'!K55="no practice",'DB10-as published'!K55="no practice"), 0,ROUND('DB10-corrected'!K55,1)-ROUND('DB10-as published'!K55,1))</f>
        <v>0</v>
      </c>
      <c r="L55" s="20">
        <f>+'DB10-corrected'!L55-'DB10-as published'!L55</f>
        <v>0</v>
      </c>
      <c r="M55" s="3">
        <f>+'DB10-corrected'!M55-'DB10-as published'!M55</f>
        <v>0</v>
      </c>
      <c r="N55" s="3">
        <f>+'DB10-corrected'!N55-'DB10-as published'!N55</f>
        <v>0</v>
      </c>
      <c r="O55" s="3">
        <f>+'DB10-corrected'!O55-'DB10-as published'!O55</f>
        <v>0</v>
      </c>
      <c r="P55" s="3">
        <f>+'DB10-corrected'!P55-'DB10-as published'!P55</f>
        <v>0</v>
      </c>
      <c r="Q55" s="20">
        <f>+'DB10-corrected'!Q55-'DB10-as published'!Q55</f>
        <v>0</v>
      </c>
      <c r="R55" s="3">
        <f>+'DB10-corrected'!R55-'DB10-as published'!R55</f>
        <v>0</v>
      </c>
      <c r="S55" s="3">
        <f>+'DB10-corrected'!S55-'DB10-as published'!S55</f>
        <v>0</v>
      </c>
      <c r="T55" s="3">
        <f>+'DB10-corrected'!T55-'DB10-as published'!T55</f>
        <v>0</v>
      </c>
      <c r="U55" s="20">
        <f>+'DB10-corrected'!U55-'DB10-as published'!U55</f>
        <v>-3</v>
      </c>
      <c r="V55" s="3">
        <f>+'DB10-corrected'!V55-'DB10-as published'!V55</f>
        <v>0</v>
      </c>
      <c r="W55" s="3">
        <f>+ROUND('DB10-corrected'!W55,1)-ROUND('DB10-as published'!W55,1)</f>
        <v>0</v>
      </c>
      <c r="X55" s="20">
        <f>+'DB10-corrected'!X55-'DB10-as published'!X55</f>
        <v>0</v>
      </c>
      <c r="Y55" s="3">
        <f>+'DB10-corrected'!Y55-'DB10-as published'!Y55</f>
        <v>0</v>
      </c>
      <c r="Z55" s="3">
        <f>+'DB10-corrected'!Z55-'DB10-as published'!Z55</f>
        <v>0</v>
      </c>
      <c r="AA55" s="3">
        <f>+'DB10-corrected'!AA55-'DB10-as published'!AA55</f>
        <v>0</v>
      </c>
      <c r="AB55" s="3">
        <f>+'DB10-corrected'!AB55-'DB10-as published'!AB55</f>
        <v>0</v>
      </c>
      <c r="AC55" s="3">
        <f>+'DB10-corrected'!AC55-'DB10-as published'!AC55</f>
        <v>0</v>
      </c>
      <c r="AD55" s="20">
        <f>+'DB10-corrected'!AD55-'DB10-as published'!AD55</f>
        <v>0</v>
      </c>
      <c r="AE55" s="3">
        <f>+'DB10-corrected'!AE55-'DB10-as published'!AE55</f>
        <v>0</v>
      </c>
      <c r="AF55" s="3">
        <f>+'DB10-corrected'!AF55-'DB10-as published'!AF55</f>
        <v>0</v>
      </c>
      <c r="AG55" s="21">
        <f>IF(AND('DB10-corrected'!AG55="no practice",'DB10-as published'!AG55="no practice"), 0,'DB10-corrected'!AG55-'DB10-as published'!AG55)</f>
        <v>0</v>
      </c>
      <c r="AH55" s="17">
        <f>IF(AND('DB10-corrected'!AH55="no practice",'DB10-as published'!AH55="no practice"), 0,'DB10-corrected'!AH55-'DB10-as published'!AH55)</f>
        <v>0</v>
      </c>
      <c r="AI55" s="22">
        <f>+'DB10-corrected'!AI55-'DB10-as published'!AI55</f>
        <v>0</v>
      </c>
      <c r="AK55" s="11">
        <v>0</v>
      </c>
    </row>
    <row r="56" spans="1:37" s="11" customFormat="1">
      <c r="A56" s="58" t="s">
        <v>58</v>
      </c>
      <c r="B56" s="19">
        <f>+'DB10-corrected'!B56-'DB10-as published'!B56</f>
        <v>0</v>
      </c>
      <c r="C56" s="19">
        <f>+'DB10-corrected'!C56-'DB10-as published'!C56</f>
        <v>0</v>
      </c>
      <c r="D56" s="19">
        <f>+ROUND('DB10-corrected'!D56,1)-ROUND('DB10-as published'!D56,1)</f>
        <v>0</v>
      </c>
      <c r="E56" s="19">
        <f>+ROUND('DB10-corrected'!E56,1)-ROUND('DB10-as published'!E56,1)</f>
        <v>0</v>
      </c>
      <c r="F56" s="20">
        <f>IF(AND('DB10-corrected'!F56="no practice",'DB10-as published'!F56="no practice"), 0,'DB10-corrected'!F56-'DB10-as published'!F56)</f>
        <v>0</v>
      </c>
      <c r="G56" s="3">
        <f>IF(AND('DB10-corrected'!G56="no practice",'DB10-as published'!G56="no practice"), 0,'DB10-corrected'!G56-'DB10-as published'!G56)</f>
        <v>0</v>
      </c>
      <c r="H56" s="3">
        <f>IF(AND('DB10-corrected'!H56="no practice",'DB10-as published'!H56="no practice"),0,ROUND('DB10-corrected'!H56,1)-ROUND('DB10-as published'!H56,1))</f>
        <v>0</v>
      </c>
      <c r="I56" s="20">
        <f>IF(AND('DB10-corrected'!I56="no practice",'DB10-as published'!I56="no practice"), 0,'DB10-corrected'!I56-'DB10-as published'!I56)</f>
        <v>0</v>
      </c>
      <c r="J56" s="3">
        <f>IF(AND('DB10-corrected'!J56="no practice",'DB10-as published'!J56="no practice"), 0,'DB10-corrected'!J56-'DB10-as published'!J56)</f>
        <v>0</v>
      </c>
      <c r="K56" s="3">
        <f>IF(AND('DB10-corrected'!K56="no practice",'DB10-as published'!K56="no practice"), 0,ROUND('DB10-corrected'!K56,1)-ROUND('DB10-as published'!K56,1))</f>
        <v>0</v>
      </c>
      <c r="L56" s="20">
        <f>+'DB10-corrected'!L56-'DB10-as published'!L56</f>
        <v>0</v>
      </c>
      <c r="M56" s="3">
        <f>+'DB10-corrected'!M56-'DB10-as published'!M56</f>
        <v>0</v>
      </c>
      <c r="N56" s="3">
        <f>+'DB10-corrected'!N56-'DB10-as published'!N56</f>
        <v>0</v>
      </c>
      <c r="O56" s="3">
        <f>+'DB10-corrected'!O56-'DB10-as published'!O56</f>
        <v>0</v>
      </c>
      <c r="P56" s="3">
        <f>+'DB10-corrected'!P56-'DB10-as published'!P56</f>
        <v>0</v>
      </c>
      <c r="Q56" s="20">
        <f>+'DB10-corrected'!Q56-'DB10-as published'!Q56</f>
        <v>0</v>
      </c>
      <c r="R56" s="3">
        <f>+'DB10-corrected'!R56-'DB10-as published'!R56</f>
        <v>0</v>
      </c>
      <c r="S56" s="3">
        <f>+'DB10-corrected'!S56-'DB10-as published'!S56</f>
        <v>0</v>
      </c>
      <c r="T56" s="3">
        <f>+'DB10-corrected'!T56-'DB10-as published'!T56</f>
        <v>0</v>
      </c>
      <c r="U56" s="20">
        <f>+'DB10-corrected'!U56-'DB10-as published'!U56</f>
        <v>0</v>
      </c>
      <c r="V56" s="3">
        <f>+'DB10-corrected'!V56-'DB10-as published'!V56</f>
        <v>0</v>
      </c>
      <c r="W56" s="3">
        <f>+ROUND('DB10-corrected'!W56,1)-ROUND('DB10-as published'!W56,1)</f>
        <v>0</v>
      </c>
      <c r="X56" s="20">
        <f>+'DB10-corrected'!X56-'DB10-as published'!X56</f>
        <v>0</v>
      </c>
      <c r="Y56" s="3">
        <f>+'DB10-corrected'!Y56-'DB10-as published'!Y56</f>
        <v>0</v>
      </c>
      <c r="Z56" s="3">
        <f>+'DB10-corrected'!Z56-'DB10-as published'!Z56</f>
        <v>0</v>
      </c>
      <c r="AA56" s="3">
        <f>+'DB10-corrected'!AA56-'DB10-as published'!AA56</f>
        <v>0</v>
      </c>
      <c r="AB56" s="3">
        <f>+'DB10-corrected'!AB56-'DB10-as published'!AB56</f>
        <v>0</v>
      </c>
      <c r="AC56" s="3">
        <f>+'DB10-corrected'!AC56-'DB10-as published'!AC56</f>
        <v>0</v>
      </c>
      <c r="AD56" s="20">
        <f>+'DB10-corrected'!AD56-'DB10-as published'!AD56</f>
        <v>0</v>
      </c>
      <c r="AE56" s="3">
        <f>+'DB10-corrected'!AE56-'DB10-as published'!AE56</f>
        <v>0</v>
      </c>
      <c r="AF56" s="3">
        <f>+'DB10-corrected'!AF56-'DB10-as published'!AF56</f>
        <v>0</v>
      </c>
      <c r="AG56" s="21">
        <f>IF(AND('DB10-corrected'!AG56="no practice",'DB10-as published'!AG56="no practice"), 0,'DB10-corrected'!AG56-'DB10-as published'!AG56)</f>
        <v>0</v>
      </c>
      <c r="AH56" s="17">
        <f>IF(AND('DB10-corrected'!AH56="no practice",'DB10-as published'!AH56="no practice"), 0,'DB10-corrected'!AH56-'DB10-as published'!AH56)</f>
        <v>0</v>
      </c>
      <c r="AI56" s="22">
        <f>+'DB10-corrected'!AI56-'DB10-as published'!AI56</f>
        <v>0</v>
      </c>
      <c r="AK56" s="11">
        <v>0</v>
      </c>
    </row>
    <row r="57" spans="1:37" s="11" customFormat="1">
      <c r="A57" s="58" t="s">
        <v>59</v>
      </c>
      <c r="B57" s="19">
        <f>+'DB10-corrected'!B57-'DB10-as published'!B57</f>
        <v>0</v>
      </c>
      <c r="C57" s="19">
        <f>+'DB10-corrected'!C57-'DB10-as published'!C57</f>
        <v>0</v>
      </c>
      <c r="D57" s="19">
        <f>+ROUND('DB10-corrected'!D57,1)-ROUND('DB10-as published'!D57,1)</f>
        <v>0</v>
      </c>
      <c r="E57" s="19">
        <f>+ROUND('DB10-corrected'!E57,1)-ROUND('DB10-as published'!E57,1)</f>
        <v>0</v>
      </c>
      <c r="F57" s="20">
        <f>IF(AND('DB10-corrected'!F57="no practice",'DB10-as published'!F57="no practice"), 0,'DB10-corrected'!F57-'DB10-as published'!F57)</f>
        <v>0</v>
      </c>
      <c r="G57" s="3">
        <f>IF(AND('DB10-corrected'!G57="no practice",'DB10-as published'!G57="no practice"), 0,'DB10-corrected'!G57-'DB10-as published'!G57)</f>
        <v>0</v>
      </c>
      <c r="H57" s="3">
        <f>IF(AND('DB10-corrected'!H57="no practice",'DB10-as published'!H57="no practice"),0,ROUND('DB10-corrected'!H57,1)-ROUND('DB10-as published'!H57,1))</f>
        <v>0</v>
      </c>
      <c r="I57" s="20">
        <f>IF(AND('DB10-corrected'!I57="no practice",'DB10-as published'!I57="no practice"), 0,'DB10-corrected'!I57-'DB10-as published'!I57)</f>
        <v>0</v>
      </c>
      <c r="J57" s="3">
        <f>IF(AND('DB10-corrected'!J57="no practice",'DB10-as published'!J57="no practice"), 0,'DB10-corrected'!J57-'DB10-as published'!J57)</f>
        <v>0</v>
      </c>
      <c r="K57" s="3">
        <f>IF(AND('DB10-corrected'!K57="no practice",'DB10-as published'!K57="no practice"), 0,ROUND('DB10-corrected'!K57,1)-ROUND('DB10-as published'!K57,1))</f>
        <v>0</v>
      </c>
      <c r="L57" s="20">
        <f>+'DB10-corrected'!L57-'DB10-as published'!L57</f>
        <v>0</v>
      </c>
      <c r="M57" s="3">
        <f>+'DB10-corrected'!M57-'DB10-as published'!M57</f>
        <v>0</v>
      </c>
      <c r="N57" s="3">
        <f>+'DB10-corrected'!N57-'DB10-as published'!N57</f>
        <v>0</v>
      </c>
      <c r="O57" s="3">
        <f>+'DB10-corrected'!O57-'DB10-as published'!O57</f>
        <v>0</v>
      </c>
      <c r="P57" s="3">
        <f>+'DB10-corrected'!P57-'DB10-as published'!P57</f>
        <v>0</v>
      </c>
      <c r="Q57" s="20">
        <f>+'DB10-corrected'!Q57-'DB10-as published'!Q57</f>
        <v>0</v>
      </c>
      <c r="R57" s="3">
        <f>+'DB10-corrected'!R57-'DB10-as published'!R57</f>
        <v>0</v>
      </c>
      <c r="S57" s="3">
        <f>+'DB10-corrected'!S57-'DB10-as published'!S57</f>
        <v>0</v>
      </c>
      <c r="T57" s="3">
        <f>+'DB10-corrected'!T57-'DB10-as published'!T57</f>
        <v>0</v>
      </c>
      <c r="U57" s="20">
        <f>+'DB10-corrected'!U57-'DB10-as published'!U57</f>
        <v>0</v>
      </c>
      <c r="V57" s="3">
        <f>+'DB10-corrected'!V57-'DB10-as published'!V57</f>
        <v>0</v>
      </c>
      <c r="W57" s="3">
        <f>+ROUND('DB10-corrected'!W57,1)-ROUND('DB10-as published'!W57,1)</f>
        <v>0</v>
      </c>
      <c r="X57" s="20">
        <f>+'DB10-corrected'!X57-'DB10-as published'!X57</f>
        <v>-3</v>
      </c>
      <c r="Y57" s="3">
        <f>+'DB10-corrected'!Y57-'DB10-as published'!Y57</f>
        <v>0</v>
      </c>
      <c r="Z57" s="3">
        <f>+'DB10-corrected'!Z57-'DB10-as published'!Z57</f>
        <v>0</v>
      </c>
      <c r="AA57" s="3">
        <f>+'DB10-corrected'!AA57-'DB10-as published'!AA57</f>
        <v>-3</v>
      </c>
      <c r="AB57" s="3">
        <f>+'DB10-corrected'!AB57-'DB10-as published'!AB57</f>
        <v>0</v>
      </c>
      <c r="AC57" s="3">
        <f>+'DB10-corrected'!AC57-'DB10-as published'!AC57</f>
        <v>0</v>
      </c>
      <c r="AD57" s="20">
        <f>+'DB10-corrected'!AD57-'DB10-as published'!AD57</f>
        <v>0</v>
      </c>
      <c r="AE57" s="3">
        <f>+'DB10-corrected'!AE57-'DB10-as published'!AE57</f>
        <v>0</v>
      </c>
      <c r="AF57" s="3">
        <f>+'DB10-corrected'!AF57-'DB10-as published'!AF57</f>
        <v>0</v>
      </c>
      <c r="AG57" s="21">
        <f>IF(AND('DB10-corrected'!AG57="no practice",'DB10-as published'!AG57="no practice"), 0,'DB10-corrected'!AG57-'DB10-as published'!AG57)</f>
        <v>0</v>
      </c>
      <c r="AH57" s="17">
        <f>IF(AND('DB10-corrected'!AH57="no practice",'DB10-as published'!AH57="no practice"), 0,'DB10-corrected'!AH57-'DB10-as published'!AH57)</f>
        <v>0</v>
      </c>
      <c r="AI57" s="22">
        <f>+'DB10-corrected'!AI57-'DB10-as published'!AI57</f>
        <v>0</v>
      </c>
      <c r="AK57" s="11">
        <v>0</v>
      </c>
    </row>
    <row r="58" spans="1:37" s="11" customFormat="1">
      <c r="A58" s="58" t="s">
        <v>60</v>
      </c>
      <c r="B58" s="19">
        <f>+'DB10-corrected'!B58-'DB10-as published'!B58</f>
        <v>0</v>
      </c>
      <c r="C58" s="19">
        <f>+'DB10-corrected'!C58-'DB10-as published'!C58</f>
        <v>0</v>
      </c>
      <c r="D58" s="19">
        <f>+ROUND('DB10-corrected'!D58,1)-ROUND('DB10-as published'!D58,1)</f>
        <v>0</v>
      </c>
      <c r="E58" s="19">
        <f>+ROUND('DB10-corrected'!E58,1)-ROUND('DB10-as published'!E58,1)</f>
        <v>0</v>
      </c>
      <c r="F58" s="20">
        <f>IF(AND('DB10-corrected'!F58="no practice",'DB10-as published'!F58="no practice"), 0,'DB10-corrected'!F58-'DB10-as published'!F58)</f>
        <v>0</v>
      </c>
      <c r="G58" s="3">
        <f>IF(AND('DB10-corrected'!G58="no practice",'DB10-as published'!G58="no practice"), 0,'DB10-corrected'!G58-'DB10-as published'!G58)</f>
        <v>28</v>
      </c>
      <c r="H58" s="3">
        <f>IF(AND('DB10-corrected'!H58="no practice",'DB10-as published'!H58="no practice"),0,ROUND('DB10-corrected'!H58,1)-ROUND('DB10-as published'!H58,1))</f>
        <v>0</v>
      </c>
      <c r="I58" s="20">
        <f>IF(AND('DB10-corrected'!I58="no practice",'DB10-as published'!I58="no practice"), 0,'DB10-corrected'!I58-'DB10-as published'!I58)</f>
        <v>0</v>
      </c>
      <c r="J58" s="3">
        <f>IF(AND('DB10-corrected'!J58="no practice",'DB10-as published'!J58="no practice"), 0,'DB10-corrected'!J58-'DB10-as published'!J58)</f>
        <v>0</v>
      </c>
      <c r="K58" s="3">
        <f>IF(AND('DB10-corrected'!K58="no practice",'DB10-as published'!K58="no practice"), 0,ROUND('DB10-corrected'!K58,1)-ROUND('DB10-as published'!K58,1))</f>
        <v>0</v>
      </c>
      <c r="L58" s="20">
        <f>+'DB10-corrected'!L58-'DB10-as published'!L58</f>
        <v>0</v>
      </c>
      <c r="M58" s="3">
        <f>+'DB10-corrected'!M58-'DB10-as published'!M58</f>
        <v>0</v>
      </c>
      <c r="N58" s="3">
        <f>+'DB10-corrected'!N58-'DB10-as published'!N58</f>
        <v>0</v>
      </c>
      <c r="O58" s="3">
        <f>+'DB10-corrected'!O58-'DB10-as published'!O58</f>
        <v>0</v>
      </c>
      <c r="P58" s="3">
        <f>+'DB10-corrected'!P58-'DB10-as published'!P58</f>
        <v>0</v>
      </c>
      <c r="Q58" s="20">
        <f>+'DB10-corrected'!Q58-'DB10-as published'!Q58</f>
        <v>0</v>
      </c>
      <c r="R58" s="3">
        <f>+'DB10-corrected'!R58-'DB10-as published'!R58</f>
        <v>0</v>
      </c>
      <c r="S58" s="3">
        <f>+'DB10-corrected'!S58-'DB10-as published'!S58</f>
        <v>0</v>
      </c>
      <c r="T58" s="3">
        <f>+'DB10-corrected'!T58-'DB10-as published'!T58</f>
        <v>0</v>
      </c>
      <c r="U58" s="20">
        <f>+'DB10-corrected'!U58-'DB10-as published'!U58</f>
        <v>0</v>
      </c>
      <c r="V58" s="3">
        <f>+'DB10-corrected'!V58-'DB10-as published'!V58</f>
        <v>0</v>
      </c>
      <c r="W58" s="3">
        <f>+ROUND('DB10-corrected'!W58,1)-ROUND('DB10-as published'!W58,1)</f>
        <v>0</v>
      </c>
      <c r="X58" s="20">
        <f>+'DB10-corrected'!X58-'DB10-as published'!X58</f>
        <v>0</v>
      </c>
      <c r="Y58" s="3">
        <f>+'DB10-corrected'!Y58-'DB10-as published'!Y58</f>
        <v>0</v>
      </c>
      <c r="Z58" s="3">
        <f>+'DB10-corrected'!Z58-'DB10-as published'!Z58</f>
        <v>0</v>
      </c>
      <c r="AA58" s="3">
        <f>+'DB10-corrected'!AA58-'DB10-as published'!AA58</f>
        <v>0</v>
      </c>
      <c r="AB58" s="3">
        <f>+'DB10-corrected'!AB58-'DB10-as published'!AB58</f>
        <v>0</v>
      </c>
      <c r="AC58" s="3">
        <f>+'DB10-corrected'!AC58-'DB10-as published'!AC58</f>
        <v>0</v>
      </c>
      <c r="AD58" s="20">
        <f>+'DB10-corrected'!AD58-'DB10-as published'!AD58</f>
        <v>0</v>
      </c>
      <c r="AE58" s="3">
        <f>+'DB10-corrected'!AE58-'DB10-as published'!AE58</f>
        <v>0</v>
      </c>
      <c r="AF58" s="3">
        <f>+'DB10-corrected'!AF58-'DB10-as published'!AF58</f>
        <v>2.9000000000000004</v>
      </c>
      <c r="AG58" s="21">
        <f>IF(AND('DB10-corrected'!AG58="no practice",'DB10-as published'!AG58="no practice"), 0,'DB10-corrected'!AG58-'DB10-as published'!AG58)</f>
        <v>0</v>
      </c>
      <c r="AH58" s="17">
        <f>IF(AND('DB10-corrected'!AH58="no practice",'DB10-as published'!AH58="no practice"), 0,'DB10-corrected'!AH58-'DB10-as published'!AH58)</f>
        <v>0</v>
      </c>
      <c r="AI58" s="22">
        <f>+'DB10-corrected'!AI58-'DB10-as published'!AI58</f>
        <v>0</v>
      </c>
      <c r="AK58" s="11">
        <v>0</v>
      </c>
    </row>
    <row r="59" spans="1:37" s="11" customFormat="1">
      <c r="A59" s="58" t="s">
        <v>61</v>
      </c>
      <c r="B59" s="19">
        <f>+'DB10-corrected'!B59-'DB10-as published'!B59</f>
        <v>0</v>
      </c>
      <c r="C59" s="19">
        <f>+'DB10-corrected'!C59-'DB10-as published'!C59</f>
        <v>0</v>
      </c>
      <c r="D59" s="19">
        <f>+ROUND('DB10-corrected'!D59,1)-ROUND('DB10-as published'!D59,1)</f>
        <v>0</v>
      </c>
      <c r="E59" s="19">
        <f>+ROUND('DB10-corrected'!E59,1)-ROUND('DB10-as published'!E59,1)</f>
        <v>0</v>
      </c>
      <c r="F59" s="20">
        <f>IF(AND('DB10-corrected'!F59="no practice",'DB10-as published'!F59="no practice"), 0,'DB10-corrected'!F59-'DB10-as published'!F59)</f>
        <v>0</v>
      </c>
      <c r="G59" s="3">
        <f>IF(AND('DB10-corrected'!G59="no practice",'DB10-as published'!G59="no practice"), 0,'DB10-corrected'!G59-'DB10-as published'!G59)</f>
        <v>0</v>
      </c>
      <c r="H59" s="3">
        <f>IF(AND('DB10-corrected'!H59="no practice",'DB10-as published'!H59="no practice"),0,ROUND('DB10-corrected'!H59,1)-ROUND('DB10-as published'!H59,1))</f>
        <v>0</v>
      </c>
      <c r="I59" s="20">
        <f>IF(AND('DB10-corrected'!I59="no practice",'DB10-as published'!I59="no practice"), 0,'DB10-corrected'!I59-'DB10-as published'!I59)</f>
        <v>0</v>
      </c>
      <c r="J59" s="3">
        <f>IF(AND('DB10-corrected'!J59="no practice",'DB10-as published'!J59="no practice"), 0,'DB10-corrected'!J59-'DB10-as published'!J59)</f>
        <v>0</v>
      </c>
      <c r="K59" s="3">
        <f>IF(AND('DB10-corrected'!K59="no practice",'DB10-as published'!K59="no practice"), 0,ROUND('DB10-corrected'!K59,1)-ROUND('DB10-as published'!K59,1))</f>
        <v>0</v>
      </c>
      <c r="L59" s="20">
        <f>+'DB10-corrected'!L59-'DB10-as published'!L59</f>
        <v>0</v>
      </c>
      <c r="M59" s="3">
        <f>+'DB10-corrected'!M59-'DB10-as published'!M59</f>
        <v>0</v>
      </c>
      <c r="N59" s="3">
        <f>+'DB10-corrected'!N59-'DB10-as published'!N59</f>
        <v>0</v>
      </c>
      <c r="O59" s="3">
        <f>+'DB10-corrected'!O59-'DB10-as published'!O59</f>
        <v>0</v>
      </c>
      <c r="P59" s="3">
        <f>+'DB10-corrected'!P59-'DB10-as published'!P59</f>
        <v>0</v>
      </c>
      <c r="Q59" s="20">
        <f>+'DB10-corrected'!Q59-'DB10-as published'!Q59</f>
        <v>0</v>
      </c>
      <c r="R59" s="3">
        <f>+'DB10-corrected'!R59-'DB10-as published'!R59</f>
        <v>0</v>
      </c>
      <c r="S59" s="3">
        <f>+'DB10-corrected'!S59-'DB10-as published'!S59</f>
        <v>0</v>
      </c>
      <c r="T59" s="3">
        <f>+'DB10-corrected'!T59-'DB10-as published'!T59</f>
        <v>0</v>
      </c>
      <c r="U59" s="20">
        <f>+'DB10-corrected'!U59-'DB10-as published'!U59</f>
        <v>0</v>
      </c>
      <c r="V59" s="3">
        <f>+'DB10-corrected'!V59-'DB10-as published'!V59</f>
        <v>0</v>
      </c>
      <c r="W59" s="3">
        <f>+ROUND('DB10-corrected'!W59,1)-ROUND('DB10-as published'!W59,1)</f>
        <v>0</v>
      </c>
      <c r="X59" s="20">
        <f>+'DB10-corrected'!X59-'DB10-as published'!X59</f>
        <v>0</v>
      </c>
      <c r="Y59" s="3">
        <f>+'DB10-corrected'!Y59-'DB10-as published'!Y59</f>
        <v>0</v>
      </c>
      <c r="Z59" s="3">
        <f>+'DB10-corrected'!Z59-'DB10-as published'!Z59</f>
        <v>0</v>
      </c>
      <c r="AA59" s="3">
        <f>+'DB10-corrected'!AA59-'DB10-as published'!AA59</f>
        <v>0</v>
      </c>
      <c r="AB59" s="3">
        <f>+'DB10-corrected'!AB59-'DB10-as published'!AB59</f>
        <v>0</v>
      </c>
      <c r="AC59" s="3">
        <f>+'DB10-corrected'!AC59-'DB10-as published'!AC59</f>
        <v>0</v>
      </c>
      <c r="AD59" s="20">
        <f>+'DB10-corrected'!AD59-'DB10-as published'!AD59</f>
        <v>0</v>
      </c>
      <c r="AE59" s="3">
        <f>+'DB10-corrected'!AE59-'DB10-as published'!AE59</f>
        <v>0</v>
      </c>
      <c r="AF59" s="3">
        <f>+'DB10-corrected'!AF59-'DB10-as published'!AF59</f>
        <v>0</v>
      </c>
      <c r="AG59" s="21">
        <f>IF(AND('DB10-corrected'!AG59="no practice",'DB10-as published'!AG59="no practice"), 0,'DB10-corrected'!AG59-'DB10-as published'!AG59)</f>
        <v>0</v>
      </c>
      <c r="AH59" s="17">
        <f>IF(AND('DB10-corrected'!AH59="no practice",'DB10-as published'!AH59="no practice"), 0,'DB10-corrected'!AH59-'DB10-as published'!AH59)</f>
        <v>0</v>
      </c>
      <c r="AI59" s="22">
        <f>+'DB10-corrected'!AI59-'DB10-as published'!AI59</f>
        <v>0</v>
      </c>
      <c r="AK59" s="11">
        <v>0</v>
      </c>
    </row>
    <row r="60" spans="1:37" s="11" customFormat="1">
      <c r="A60" s="58" t="s">
        <v>62</v>
      </c>
      <c r="B60" s="19">
        <f>+'DB10-corrected'!B60-'DB10-as published'!B60</f>
        <v>0</v>
      </c>
      <c r="C60" s="19">
        <f>+'DB10-corrected'!C60-'DB10-as published'!C60</f>
        <v>0</v>
      </c>
      <c r="D60" s="19">
        <f>+ROUND('DB10-corrected'!D60,1)-ROUND('DB10-as published'!D60,1)</f>
        <v>0</v>
      </c>
      <c r="E60" s="19">
        <f>+ROUND('DB10-corrected'!E60,1)-ROUND('DB10-as published'!E60,1)</f>
        <v>0</v>
      </c>
      <c r="F60" s="20">
        <f>IF(AND('DB10-corrected'!F60="no practice",'DB10-as published'!F60="no practice"), 0,'DB10-corrected'!F60-'DB10-as published'!F60)</f>
        <v>0</v>
      </c>
      <c r="G60" s="3">
        <f>IF(AND('DB10-corrected'!G60="no practice",'DB10-as published'!G60="no practice"), 0,'DB10-corrected'!G60-'DB10-as published'!G60)</f>
        <v>0</v>
      </c>
      <c r="H60" s="3">
        <f>IF(AND('DB10-corrected'!H60="no practice",'DB10-as published'!H60="no practice"),0,ROUND('DB10-corrected'!H60,1)-ROUND('DB10-as published'!H60,1))</f>
        <v>0</v>
      </c>
      <c r="I60" s="20">
        <f>IF(AND('DB10-corrected'!I60="no practice",'DB10-as published'!I60="no practice"), 0,'DB10-corrected'!I60-'DB10-as published'!I60)</f>
        <v>0</v>
      </c>
      <c r="J60" s="3">
        <f>IF(AND('DB10-corrected'!J60="no practice",'DB10-as published'!J60="no practice"), 0,'DB10-corrected'!J60-'DB10-as published'!J60)</f>
        <v>0</v>
      </c>
      <c r="K60" s="3">
        <f>IF(AND('DB10-corrected'!K60="no practice",'DB10-as published'!K60="no practice"), 0,ROUND('DB10-corrected'!K60,1)-ROUND('DB10-as published'!K60,1))</f>
        <v>0</v>
      </c>
      <c r="L60" s="20">
        <f>+'DB10-corrected'!L60-'DB10-as published'!L60</f>
        <v>0</v>
      </c>
      <c r="M60" s="3">
        <f>+'DB10-corrected'!M60-'DB10-as published'!M60</f>
        <v>0</v>
      </c>
      <c r="N60" s="3">
        <f>+'DB10-corrected'!N60-'DB10-as published'!N60</f>
        <v>0</v>
      </c>
      <c r="O60" s="3">
        <f>+'DB10-corrected'!O60-'DB10-as published'!O60</f>
        <v>0</v>
      </c>
      <c r="P60" s="3">
        <f>+'DB10-corrected'!P60-'DB10-as published'!P60</f>
        <v>0</v>
      </c>
      <c r="Q60" s="20">
        <f>+'DB10-corrected'!Q60-'DB10-as published'!Q60</f>
        <v>0</v>
      </c>
      <c r="R60" s="3">
        <f>+'DB10-corrected'!R60-'DB10-as published'!R60</f>
        <v>0</v>
      </c>
      <c r="S60" s="3">
        <f>+'DB10-corrected'!S60-'DB10-as published'!S60</f>
        <v>0</v>
      </c>
      <c r="T60" s="3">
        <f>+'DB10-corrected'!T60-'DB10-as published'!T60</f>
        <v>0</v>
      </c>
      <c r="U60" s="20">
        <f>+'DB10-corrected'!U60-'DB10-as published'!U60</f>
        <v>0</v>
      </c>
      <c r="V60" s="3">
        <f>+'DB10-corrected'!V60-'DB10-as published'!V60</f>
        <v>216</v>
      </c>
      <c r="W60" s="3">
        <f>+ROUND('DB10-corrected'!W60,1)-ROUND('DB10-as published'!W60,1)</f>
        <v>0</v>
      </c>
      <c r="X60" s="20">
        <f>+'DB10-corrected'!X60-'DB10-as published'!X60</f>
        <v>0</v>
      </c>
      <c r="Y60" s="3">
        <f>+'DB10-corrected'!Y60-'DB10-as published'!Y60</f>
        <v>0</v>
      </c>
      <c r="Z60" s="3">
        <f>+'DB10-corrected'!Z60-'DB10-as published'!Z60</f>
        <v>0</v>
      </c>
      <c r="AA60" s="3">
        <f>+'DB10-corrected'!AA60-'DB10-as published'!AA60</f>
        <v>0</v>
      </c>
      <c r="AB60" s="3">
        <f>+'DB10-corrected'!AB60-'DB10-as published'!AB60</f>
        <v>0</v>
      </c>
      <c r="AC60" s="3">
        <f>+'DB10-corrected'!AC60-'DB10-as published'!AC60</f>
        <v>0</v>
      </c>
      <c r="AD60" s="20">
        <f>+'DB10-corrected'!AD60-'DB10-as published'!AD60</f>
        <v>0</v>
      </c>
      <c r="AE60" s="3">
        <f>+'DB10-corrected'!AE60-'DB10-as published'!AE60</f>
        <v>0</v>
      </c>
      <c r="AF60" s="3">
        <f>+'DB10-corrected'!AF60-'DB10-as published'!AF60</f>
        <v>0</v>
      </c>
      <c r="AG60" s="21">
        <f>IF(AND('DB10-corrected'!AG60="no practice",'DB10-as published'!AG60="no practice"), 0,'DB10-corrected'!AG60-'DB10-as published'!AG60)</f>
        <v>0</v>
      </c>
      <c r="AH60" s="17">
        <f>IF(AND('DB10-corrected'!AH60="no practice",'DB10-as published'!AH60="no practice"), 0,'DB10-corrected'!AH60-'DB10-as published'!AH60)</f>
        <v>0</v>
      </c>
      <c r="AI60" s="22">
        <f>+'DB10-corrected'!AI60-'DB10-as published'!AI60</f>
        <v>0</v>
      </c>
      <c r="AK60" s="11">
        <v>0</v>
      </c>
    </row>
    <row r="61" spans="1:37" s="11" customFormat="1">
      <c r="A61" s="58" t="s">
        <v>63</v>
      </c>
      <c r="B61" s="19">
        <f>+'DB10-corrected'!B61-'DB10-as published'!B61</f>
        <v>0</v>
      </c>
      <c r="C61" s="19">
        <f>+'DB10-corrected'!C61-'DB10-as published'!C61</f>
        <v>0</v>
      </c>
      <c r="D61" s="19">
        <f>+ROUND('DB10-corrected'!D61,1)-ROUND('DB10-as published'!D61,1)</f>
        <v>0</v>
      </c>
      <c r="E61" s="19">
        <f>+ROUND('DB10-corrected'!E61,1)-ROUND('DB10-as published'!E61,1)</f>
        <v>0</v>
      </c>
      <c r="F61" s="20">
        <f>IF(AND('DB10-corrected'!F61="no practice",'DB10-as published'!F61="no practice"), 0,'DB10-corrected'!F61-'DB10-as published'!F61)</f>
        <v>0</v>
      </c>
      <c r="G61" s="3">
        <f>IF(AND('DB10-corrected'!G61="no practice",'DB10-as published'!G61="no practice"), 0,'DB10-corrected'!G61-'DB10-as published'!G61)</f>
        <v>0</v>
      </c>
      <c r="H61" s="3">
        <f>IF(AND('DB10-corrected'!H61="no practice",'DB10-as published'!H61="no practice"),0,ROUND('DB10-corrected'!H61,1)-ROUND('DB10-as published'!H61,1))</f>
        <v>0</v>
      </c>
      <c r="I61" s="20">
        <f>IF(AND('DB10-corrected'!I61="no practice",'DB10-as published'!I61="no practice"), 0,'DB10-corrected'!I61-'DB10-as published'!I61)</f>
        <v>0</v>
      </c>
      <c r="J61" s="3">
        <f>IF(AND('DB10-corrected'!J61="no practice",'DB10-as published'!J61="no practice"), 0,'DB10-corrected'!J61-'DB10-as published'!J61)</f>
        <v>-305</v>
      </c>
      <c r="K61" s="3">
        <f>IF(AND('DB10-corrected'!K61="no practice",'DB10-as published'!K61="no practice"), 0,ROUND('DB10-corrected'!K61,1)-ROUND('DB10-as published'!K61,1))</f>
        <v>3</v>
      </c>
      <c r="L61" s="20">
        <f>+'DB10-corrected'!L61-'DB10-as published'!L61</f>
        <v>0</v>
      </c>
      <c r="M61" s="3">
        <f>+'DB10-corrected'!M61-'DB10-as published'!M61</f>
        <v>0</v>
      </c>
      <c r="N61" s="3">
        <f>+'DB10-corrected'!N61-'DB10-as published'!N61</f>
        <v>0</v>
      </c>
      <c r="O61" s="3">
        <f>+'DB10-corrected'!O61-'DB10-as published'!O61</f>
        <v>0</v>
      </c>
      <c r="P61" s="3">
        <f>+'DB10-corrected'!P61-'DB10-as published'!P61</f>
        <v>0</v>
      </c>
      <c r="Q61" s="20">
        <f>+'DB10-corrected'!Q61-'DB10-as published'!Q61</f>
        <v>0</v>
      </c>
      <c r="R61" s="3">
        <f>+'DB10-corrected'!R61-'DB10-as published'!R61</f>
        <v>0</v>
      </c>
      <c r="S61" s="3">
        <f>+'DB10-corrected'!S61-'DB10-as published'!S61</f>
        <v>0</v>
      </c>
      <c r="T61" s="3">
        <f>+'DB10-corrected'!T61-'DB10-as published'!T61</f>
        <v>0</v>
      </c>
      <c r="U61" s="20">
        <f>+'DB10-corrected'!U61-'DB10-as published'!U61</f>
        <v>0</v>
      </c>
      <c r="V61" s="3">
        <f>+'DB10-corrected'!V61-'DB10-as published'!V61</f>
        <v>0</v>
      </c>
      <c r="W61" s="3">
        <f>+ROUND('DB10-corrected'!W61,1)-ROUND('DB10-as published'!W61,1)</f>
        <v>0</v>
      </c>
      <c r="X61" s="20">
        <f>+'DB10-corrected'!X61-'DB10-as published'!X61</f>
        <v>0</v>
      </c>
      <c r="Y61" s="3">
        <f>+'DB10-corrected'!Y61-'DB10-as published'!Y61</f>
        <v>0</v>
      </c>
      <c r="Z61" s="3">
        <f>+'DB10-corrected'!Z61-'DB10-as published'!Z61</f>
        <v>0</v>
      </c>
      <c r="AA61" s="3">
        <f>+'DB10-corrected'!AA61-'DB10-as published'!AA61</f>
        <v>0</v>
      </c>
      <c r="AB61" s="3">
        <f>+'DB10-corrected'!AB61-'DB10-as published'!AB61</f>
        <v>0</v>
      </c>
      <c r="AC61" s="3">
        <f>+'DB10-corrected'!AC61-'DB10-as published'!AC61</f>
        <v>0</v>
      </c>
      <c r="AD61" s="20">
        <f>+'DB10-corrected'!AD61-'DB10-as published'!AD61</f>
        <v>0</v>
      </c>
      <c r="AE61" s="3">
        <f>+'DB10-corrected'!AE61-'DB10-as published'!AE61</f>
        <v>0</v>
      </c>
      <c r="AF61" s="3">
        <f>+'DB10-corrected'!AF61-'DB10-as published'!AF61</f>
        <v>0</v>
      </c>
      <c r="AG61" s="21">
        <f>IF(AND('DB10-corrected'!AG61="no practice",'DB10-as published'!AG61="no practice"), 0,'DB10-corrected'!AG61-'DB10-as published'!AG61)</f>
        <v>0</v>
      </c>
      <c r="AH61" s="17">
        <f>IF(AND('DB10-corrected'!AH61="no practice",'DB10-as published'!AH61="no practice"), 0,'DB10-corrected'!AH61-'DB10-as published'!AH61)</f>
        <v>0</v>
      </c>
      <c r="AI61" s="22">
        <f>+'DB10-corrected'!AI61-'DB10-as published'!AI61</f>
        <v>0</v>
      </c>
      <c r="AK61" s="11">
        <v>0</v>
      </c>
    </row>
    <row r="62" spans="1:37" s="11" customFormat="1">
      <c r="A62" s="58" t="s">
        <v>64</v>
      </c>
      <c r="B62" s="19">
        <f>+'DB10-corrected'!B62-'DB10-as published'!B62</f>
        <v>0</v>
      </c>
      <c r="C62" s="19">
        <f>+'DB10-corrected'!C62-'DB10-as published'!C62</f>
        <v>0</v>
      </c>
      <c r="D62" s="19">
        <f>+ROUND('DB10-corrected'!D62,1)-ROUND('DB10-as published'!D62,1)</f>
        <v>0</v>
      </c>
      <c r="E62" s="19">
        <f>+ROUND('DB10-corrected'!E62,1)-ROUND('DB10-as published'!E62,1)</f>
        <v>0</v>
      </c>
      <c r="F62" s="20">
        <f>IF(AND('DB10-corrected'!F62="no practice",'DB10-as published'!F62="no practice"), 0,'DB10-corrected'!F62-'DB10-as published'!F62)</f>
        <v>0</v>
      </c>
      <c r="G62" s="3">
        <f>IF(AND('DB10-corrected'!G62="no practice",'DB10-as published'!G62="no practice"), 0,'DB10-corrected'!G62-'DB10-as published'!G62)</f>
        <v>0</v>
      </c>
      <c r="H62" s="3">
        <f>IF(AND('DB10-corrected'!H62="no practice",'DB10-as published'!H62="no practice"),0,ROUND('DB10-corrected'!H62,1)-ROUND('DB10-as published'!H62,1))</f>
        <v>0</v>
      </c>
      <c r="I62" s="20">
        <f>IF(AND('DB10-corrected'!I62="no practice",'DB10-as published'!I62="no practice"), 0,'DB10-corrected'!I62-'DB10-as published'!I62)</f>
        <v>0</v>
      </c>
      <c r="J62" s="3">
        <f>IF(AND('DB10-corrected'!J62="no practice",'DB10-as published'!J62="no practice"), 0,'DB10-corrected'!J62-'DB10-as published'!J62)</f>
        <v>0</v>
      </c>
      <c r="K62" s="3">
        <f>IF(AND('DB10-corrected'!K62="no practice",'DB10-as published'!K62="no practice"), 0,ROUND('DB10-corrected'!K62,1)-ROUND('DB10-as published'!K62,1))</f>
        <v>0</v>
      </c>
      <c r="L62" s="20">
        <f>+'DB10-corrected'!L62-'DB10-as published'!L62</f>
        <v>0</v>
      </c>
      <c r="M62" s="3">
        <f>+'DB10-corrected'!M62-'DB10-as published'!M62</f>
        <v>0</v>
      </c>
      <c r="N62" s="3">
        <f>+'DB10-corrected'!N62-'DB10-as published'!N62</f>
        <v>0</v>
      </c>
      <c r="O62" s="3">
        <f>+'DB10-corrected'!O62-'DB10-as published'!O62</f>
        <v>0</v>
      </c>
      <c r="P62" s="3">
        <f>+'DB10-corrected'!P62-'DB10-as published'!P62</f>
        <v>0</v>
      </c>
      <c r="Q62" s="20">
        <f>+'DB10-corrected'!Q62-'DB10-as published'!Q62</f>
        <v>0</v>
      </c>
      <c r="R62" s="3">
        <f>+'DB10-corrected'!R62-'DB10-as published'!R62</f>
        <v>0</v>
      </c>
      <c r="S62" s="3">
        <f>+'DB10-corrected'!S62-'DB10-as published'!S62</f>
        <v>0</v>
      </c>
      <c r="T62" s="3">
        <f>+'DB10-corrected'!T62-'DB10-as published'!T62</f>
        <v>0</v>
      </c>
      <c r="U62" s="20">
        <f>+'DB10-corrected'!U62-'DB10-as published'!U62</f>
        <v>0</v>
      </c>
      <c r="V62" s="3">
        <f>+'DB10-corrected'!V62-'DB10-as published'!V62</f>
        <v>0</v>
      </c>
      <c r="W62" s="3">
        <f>+ROUND('DB10-corrected'!W62,1)-ROUND('DB10-as published'!W62,1)</f>
        <v>0</v>
      </c>
      <c r="X62" s="20">
        <f>+'DB10-corrected'!X62-'DB10-as published'!X62</f>
        <v>0</v>
      </c>
      <c r="Y62" s="3">
        <f>+'DB10-corrected'!Y62-'DB10-as published'!Y62</f>
        <v>0</v>
      </c>
      <c r="Z62" s="3">
        <f>+'DB10-corrected'!Z62-'DB10-as published'!Z62</f>
        <v>0</v>
      </c>
      <c r="AA62" s="3">
        <f>+'DB10-corrected'!AA62-'DB10-as published'!AA62</f>
        <v>0</v>
      </c>
      <c r="AB62" s="3">
        <f>+'DB10-corrected'!AB62-'DB10-as published'!AB62</f>
        <v>0</v>
      </c>
      <c r="AC62" s="3">
        <f>+'DB10-corrected'!AC62-'DB10-as published'!AC62</f>
        <v>0</v>
      </c>
      <c r="AD62" s="20">
        <f>+'DB10-corrected'!AD62-'DB10-as published'!AD62</f>
        <v>0</v>
      </c>
      <c r="AE62" s="3">
        <f>+'DB10-corrected'!AE62-'DB10-as published'!AE62</f>
        <v>0</v>
      </c>
      <c r="AF62" s="3">
        <f>+'DB10-corrected'!AF62-'DB10-as published'!AF62</f>
        <v>0</v>
      </c>
      <c r="AG62" s="21">
        <f>IF(AND('DB10-corrected'!AG62="no practice",'DB10-as published'!AG62="no practice"), 0,'DB10-corrected'!AG62-'DB10-as published'!AG62)</f>
        <v>0</v>
      </c>
      <c r="AH62" s="17">
        <f>IF(AND('DB10-corrected'!AH62="no practice",'DB10-as published'!AH62="no practice"), 0,'DB10-corrected'!AH62-'DB10-as published'!AH62)</f>
        <v>0</v>
      </c>
      <c r="AI62" s="22">
        <f>+'DB10-corrected'!AI62-'DB10-as published'!AI62</f>
        <v>0</v>
      </c>
      <c r="AK62" s="11">
        <v>0</v>
      </c>
    </row>
    <row r="63" spans="1:37" s="11" customFormat="1">
      <c r="A63" s="58" t="s">
        <v>65</v>
      </c>
      <c r="B63" s="19">
        <f>+'DB10-corrected'!B63-'DB10-as published'!B63</f>
        <v>0</v>
      </c>
      <c r="C63" s="19">
        <f>+'DB10-corrected'!C63-'DB10-as published'!C63</f>
        <v>0</v>
      </c>
      <c r="D63" s="19">
        <f>+ROUND('DB10-corrected'!D63,1)-ROUND('DB10-as published'!D63,1)</f>
        <v>0</v>
      </c>
      <c r="E63" s="19">
        <f>+ROUND('DB10-corrected'!E63,1)-ROUND('DB10-as published'!E63,1)</f>
        <v>0</v>
      </c>
      <c r="F63" s="20">
        <f>IF(AND('DB10-corrected'!F63="no practice",'DB10-as published'!F63="no practice"), 0,'DB10-corrected'!F63-'DB10-as published'!F63)</f>
        <v>0</v>
      </c>
      <c r="G63" s="3">
        <f>IF(AND('DB10-corrected'!G63="no practice",'DB10-as published'!G63="no practice"), 0,'DB10-corrected'!G63-'DB10-as published'!G63)</f>
        <v>0</v>
      </c>
      <c r="H63" s="3">
        <f>IF(AND('DB10-corrected'!H63="no practice",'DB10-as published'!H63="no practice"),0,ROUND('DB10-corrected'!H63,1)-ROUND('DB10-as published'!H63,1))</f>
        <v>0</v>
      </c>
      <c r="I63" s="20">
        <f>IF(AND('DB10-corrected'!I63="no practice",'DB10-as published'!I63="no practice"), 0,'DB10-corrected'!I63-'DB10-as published'!I63)</f>
        <v>1</v>
      </c>
      <c r="J63" s="3">
        <f>IF(AND('DB10-corrected'!J63="no practice",'DB10-as published'!J63="no practice"), 0,'DB10-corrected'!J63-'DB10-as published'!J63)</f>
        <v>0</v>
      </c>
      <c r="K63" s="3">
        <f>IF(AND('DB10-corrected'!K63="no practice",'DB10-as published'!K63="no practice"), 0,ROUND('DB10-corrected'!K63,1)-ROUND('DB10-as published'!K63,1))</f>
        <v>0</v>
      </c>
      <c r="L63" s="20">
        <f>+'DB10-corrected'!L63-'DB10-as published'!L63</f>
        <v>0</v>
      </c>
      <c r="M63" s="3">
        <f>+'DB10-corrected'!M63-'DB10-as published'!M63</f>
        <v>0</v>
      </c>
      <c r="N63" s="3">
        <f>+'DB10-corrected'!N63-'DB10-as published'!N63</f>
        <v>0</v>
      </c>
      <c r="O63" s="3">
        <f>+'DB10-corrected'!O63-'DB10-as published'!O63</f>
        <v>0</v>
      </c>
      <c r="P63" s="3">
        <f>+'DB10-corrected'!P63-'DB10-as published'!P63</f>
        <v>0</v>
      </c>
      <c r="Q63" s="20">
        <f>+'DB10-corrected'!Q63-'DB10-as published'!Q63</f>
        <v>0</v>
      </c>
      <c r="R63" s="3">
        <f>+'DB10-corrected'!R63-'DB10-as published'!R63</f>
        <v>0</v>
      </c>
      <c r="S63" s="3">
        <f>+'DB10-corrected'!S63-'DB10-as published'!S63</f>
        <v>0</v>
      </c>
      <c r="T63" s="3">
        <f>+'DB10-corrected'!T63-'DB10-as published'!T63</f>
        <v>0</v>
      </c>
      <c r="U63" s="20">
        <f>+'DB10-corrected'!U63-'DB10-as published'!U63</f>
        <v>0</v>
      </c>
      <c r="V63" s="3">
        <f>+'DB10-corrected'!V63-'DB10-as published'!V63</f>
        <v>0</v>
      </c>
      <c r="W63" s="3">
        <f>+ROUND('DB10-corrected'!W63,1)-ROUND('DB10-as published'!W63,1)</f>
        <v>0</v>
      </c>
      <c r="X63" s="20">
        <f>+'DB10-corrected'!X63-'DB10-as published'!X63</f>
        <v>0</v>
      </c>
      <c r="Y63" s="3">
        <f>+'DB10-corrected'!Y63-'DB10-as published'!Y63</f>
        <v>0</v>
      </c>
      <c r="Z63" s="3">
        <f>+'DB10-corrected'!Z63-'DB10-as published'!Z63</f>
        <v>0</v>
      </c>
      <c r="AA63" s="3">
        <f>+'DB10-corrected'!AA63-'DB10-as published'!AA63</f>
        <v>0</v>
      </c>
      <c r="AB63" s="3">
        <f>+'DB10-corrected'!AB63-'DB10-as published'!AB63</f>
        <v>0</v>
      </c>
      <c r="AC63" s="3">
        <f>+'DB10-corrected'!AC63-'DB10-as published'!AC63</f>
        <v>0</v>
      </c>
      <c r="AD63" s="20">
        <f>+'DB10-corrected'!AD63-'DB10-as published'!AD63</f>
        <v>0</v>
      </c>
      <c r="AE63" s="3">
        <f>+'DB10-corrected'!AE63-'DB10-as published'!AE63</f>
        <v>0</v>
      </c>
      <c r="AF63" s="3">
        <f>+'DB10-corrected'!AF63-'DB10-as published'!AF63</f>
        <v>0</v>
      </c>
      <c r="AG63" s="21">
        <f>IF(AND('DB10-corrected'!AG63="no practice",'DB10-as published'!AG63="no practice"), 0,'DB10-corrected'!AG63-'DB10-as published'!AG63)</f>
        <v>0</v>
      </c>
      <c r="AH63" s="17">
        <f>IF(AND('DB10-corrected'!AH63="no practice",'DB10-as published'!AH63="no practice"), 0,'DB10-corrected'!AH63-'DB10-as published'!AH63)</f>
        <v>0</v>
      </c>
      <c r="AI63" s="22">
        <f>+'DB10-corrected'!AI63-'DB10-as published'!AI63</f>
        <v>0</v>
      </c>
      <c r="AK63" s="11">
        <v>0</v>
      </c>
    </row>
    <row r="64" spans="1:37" s="11" customFormat="1">
      <c r="A64" s="58" t="s">
        <v>66</v>
      </c>
      <c r="B64" s="19">
        <f>+'DB10-corrected'!B64-'DB10-as published'!B64</f>
        <v>-1</v>
      </c>
      <c r="C64" s="19">
        <f>+'DB10-corrected'!C64-'DB10-as published'!C64</f>
        <v>-21</v>
      </c>
      <c r="D64" s="19">
        <f>+ROUND('DB10-corrected'!D64,1)-ROUND('DB10-as published'!D64,1)</f>
        <v>-1.5999999999999979</v>
      </c>
      <c r="E64" s="19">
        <f>+ROUND('DB10-corrected'!E64,1)-ROUND('DB10-as published'!E64,1)</f>
        <v>0</v>
      </c>
      <c r="F64" s="20">
        <f>IF(AND('DB10-corrected'!F64="no practice",'DB10-as published'!F64="no practice"), 0,'DB10-corrected'!F64-'DB10-as published'!F64)</f>
        <v>0</v>
      </c>
      <c r="G64" s="3">
        <f>IF(AND('DB10-corrected'!G64="no practice",'DB10-as published'!G64="no practice"), 0,'DB10-corrected'!G64-'DB10-as published'!G64)</f>
        <v>0</v>
      </c>
      <c r="H64" s="3">
        <f>IF(AND('DB10-corrected'!H64="no practice",'DB10-as published'!H64="no practice"),0,ROUND('DB10-corrected'!H64,1)-ROUND('DB10-as published'!H64,1))</f>
        <v>0</v>
      </c>
      <c r="I64" s="20">
        <f>IF(AND('DB10-corrected'!I64="no practice",'DB10-as published'!I64="no practice"), 0,'DB10-corrected'!I64-'DB10-as published'!I64)</f>
        <v>0</v>
      </c>
      <c r="J64" s="3">
        <f>IF(AND('DB10-corrected'!J64="no practice",'DB10-as published'!J64="no practice"), 0,'DB10-corrected'!J64-'DB10-as published'!J64)</f>
        <v>0</v>
      </c>
      <c r="K64" s="3">
        <f>IF(AND('DB10-corrected'!K64="no practice",'DB10-as published'!K64="no practice"), 0,ROUND('DB10-corrected'!K64,1)-ROUND('DB10-as published'!K64,1))</f>
        <v>0</v>
      </c>
      <c r="L64" s="20">
        <f>+'DB10-corrected'!L64-'DB10-as published'!L64</f>
        <v>0</v>
      </c>
      <c r="M64" s="3">
        <f>+'DB10-corrected'!M64-'DB10-as published'!M64</f>
        <v>0</v>
      </c>
      <c r="N64" s="3">
        <f>+'DB10-corrected'!N64-'DB10-as published'!N64</f>
        <v>0</v>
      </c>
      <c r="O64" s="3">
        <f>+'DB10-corrected'!O64-'DB10-as published'!O64</f>
        <v>0</v>
      </c>
      <c r="P64" s="3">
        <f>+'DB10-corrected'!P64-'DB10-as published'!P64</f>
        <v>0</v>
      </c>
      <c r="Q64" s="20">
        <f>+'DB10-corrected'!Q64-'DB10-as published'!Q64</f>
        <v>0</v>
      </c>
      <c r="R64" s="3">
        <f>+'DB10-corrected'!R64-'DB10-as published'!R64</f>
        <v>0</v>
      </c>
      <c r="S64" s="3">
        <f>+'DB10-corrected'!S64-'DB10-as published'!S64</f>
        <v>0</v>
      </c>
      <c r="T64" s="3">
        <f>+'DB10-corrected'!T64-'DB10-as published'!T64</f>
        <v>0</v>
      </c>
      <c r="U64" s="20">
        <f>+'DB10-corrected'!U64-'DB10-as published'!U64</f>
        <v>0</v>
      </c>
      <c r="V64" s="3">
        <f>+'DB10-corrected'!V64-'DB10-as published'!V64</f>
        <v>0</v>
      </c>
      <c r="W64" s="3">
        <f>+ROUND('DB10-corrected'!W64,1)-ROUND('DB10-as published'!W64,1)</f>
        <v>0</v>
      </c>
      <c r="X64" s="20">
        <f>+'DB10-corrected'!X64-'DB10-as published'!X64</f>
        <v>0</v>
      </c>
      <c r="Y64" s="3">
        <f>+'DB10-corrected'!Y64-'DB10-as published'!Y64</f>
        <v>0</v>
      </c>
      <c r="Z64" s="3">
        <f>+'DB10-corrected'!Z64-'DB10-as published'!Z64</f>
        <v>0</v>
      </c>
      <c r="AA64" s="3">
        <f>+'DB10-corrected'!AA64-'DB10-as published'!AA64</f>
        <v>0</v>
      </c>
      <c r="AB64" s="3">
        <f>+'DB10-corrected'!AB64-'DB10-as published'!AB64</f>
        <v>0</v>
      </c>
      <c r="AC64" s="3">
        <f>+'DB10-corrected'!AC64-'DB10-as published'!AC64</f>
        <v>0</v>
      </c>
      <c r="AD64" s="20">
        <f>+'DB10-corrected'!AD64-'DB10-as published'!AD64</f>
        <v>0</v>
      </c>
      <c r="AE64" s="3">
        <f>+'DB10-corrected'!AE64-'DB10-as published'!AE64</f>
        <v>0</v>
      </c>
      <c r="AF64" s="3">
        <f>+'DB10-corrected'!AF64-'DB10-as published'!AF64</f>
        <v>0</v>
      </c>
      <c r="AG64" s="21">
        <f>IF(AND('DB10-corrected'!AG64="no practice",'DB10-as published'!AG64="no practice"), 0,'DB10-corrected'!AG64-'DB10-as published'!AG64)</f>
        <v>0</v>
      </c>
      <c r="AH64" s="17">
        <f>IF(AND('DB10-corrected'!AH64="no practice",'DB10-as published'!AH64="no practice"), 0,'DB10-corrected'!AH64-'DB10-as published'!AH64)</f>
        <v>0</v>
      </c>
      <c r="AI64" s="22">
        <f>+'DB10-corrected'!AI64-'DB10-as published'!AI64</f>
        <v>0</v>
      </c>
      <c r="AK64" s="11">
        <v>0</v>
      </c>
    </row>
    <row r="65" spans="1:37" s="11" customFormat="1">
      <c r="A65" s="58" t="s">
        <v>67</v>
      </c>
      <c r="B65" s="19">
        <f>+'DB10-corrected'!B65-'DB10-as published'!B65</f>
        <v>0</v>
      </c>
      <c r="C65" s="19">
        <f>+'DB10-corrected'!C65-'DB10-as published'!C65</f>
        <v>0</v>
      </c>
      <c r="D65" s="19">
        <f>+ROUND('DB10-corrected'!D65,1)-ROUND('DB10-as published'!D65,1)</f>
        <v>9.2999999999999989</v>
      </c>
      <c r="E65" s="19">
        <f>+ROUND('DB10-corrected'!E65,1)-ROUND('DB10-as published'!E65,1)</f>
        <v>0</v>
      </c>
      <c r="F65" s="20">
        <f>IF(AND('DB10-corrected'!F65="no practice",'DB10-as published'!F65="no practice"), 0,'DB10-corrected'!F65-'DB10-as published'!F65)</f>
        <v>0</v>
      </c>
      <c r="G65" s="3">
        <f>IF(AND('DB10-corrected'!G65="no practice",'DB10-as published'!G65="no practice"), 0,'DB10-corrected'!G65-'DB10-as published'!G65)</f>
        <v>0</v>
      </c>
      <c r="H65" s="3">
        <f>IF(AND('DB10-corrected'!H65="no practice",'DB10-as published'!H65="no practice"),0,ROUND('DB10-corrected'!H65,1)-ROUND('DB10-as published'!H65,1))</f>
        <v>0</v>
      </c>
      <c r="I65" s="20">
        <f>IF(AND('DB10-corrected'!I65="no practice",'DB10-as published'!I65="no practice"), 0,'DB10-corrected'!I65-'DB10-as published'!I65)</f>
        <v>0</v>
      </c>
      <c r="J65" s="3">
        <f>IF(AND('DB10-corrected'!J65="no practice",'DB10-as published'!J65="no practice"), 0,'DB10-corrected'!J65-'DB10-as published'!J65)</f>
        <v>0</v>
      </c>
      <c r="K65" s="3">
        <f>IF(AND('DB10-corrected'!K65="no practice",'DB10-as published'!K65="no practice"), 0,ROUND('DB10-corrected'!K65,1)-ROUND('DB10-as published'!K65,1))</f>
        <v>0</v>
      </c>
      <c r="L65" s="20">
        <f>+'DB10-corrected'!L65-'DB10-as published'!L65</f>
        <v>0</v>
      </c>
      <c r="M65" s="3">
        <f>+'DB10-corrected'!M65-'DB10-as published'!M65</f>
        <v>0</v>
      </c>
      <c r="N65" s="3">
        <f>+'DB10-corrected'!N65-'DB10-as published'!N65</f>
        <v>0</v>
      </c>
      <c r="O65" s="3">
        <f>+'DB10-corrected'!O65-'DB10-as published'!O65</f>
        <v>0</v>
      </c>
      <c r="P65" s="3">
        <f>+'DB10-corrected'!P65-'DB10-as published'!P65</f>
        <v>0</v>
      </c>
      <c r="Q65" s="20">
        <f>+'DB10-corrected'!Q65-'DB10-as published'!Q65</f>
        <v>0</v>
      </c>
      <c r="R65" s="3">
        <f>+'DB10-corrected'!R65-'DB10-as published'!R65</f>
        <v>0</v>
      </c>
      <c r="S65" s="3">
        <f>+'DB10-corrected'!S65-'DB10-as published'!S65</f>
        <v>0</v>
      </c>
      <c r="T65" s="3">
        <f>+'DB10-corrected'!T65-'DB10-as published'!T65</f>
        <v>0</v>
      </c>
      <c r="U65" s="20">
        <f>+'DB10-corrected'!U65-'DB10-as published'!U65</f>
        <v>0</v>
      </c>
      <c r="V65" s="3">
        <f>+'DB10-corrected'!V65-'DB10-as published'!V65</f>
        <v>0</v>
      </c>
      <c r="W65" s="3">
        <f>+ROUND('DB10-corrected'!W65,1)-ROUND('DB10-as published'!W65,1)</f>
        <v>0</v>
      </c>
      <c r="X65" s="20">
        <f>+'DB10-corrected'!X65-'DB10-as published'!X65</f>
        <v>0</v>
      </c>
      <c r="Y65" s="3">
        <f>+'DB10-corrected'!Y65-'DB10-as published'!Y65</f>
        <v>0</v>
      </c>
      <c r="Z65" s="3">
        <f>+'DB10-corrected'!Z65-'DB10-as published'!Z65</f>
        <v>0</v>
      </c>
      <c r="AA65" s="3">
        <f>+'DB10-corrected'!AA65-'DB10-as published'!AA65</f>
        <v>0</v>
      </c>
      <c r="AB65" s="3">
        <f>+'DB10-corrected'!AB65-'DB10-as published'!AB65</f>
        <v>0</v>
      </c>
      <c r="AC65" s="3">
        <f>+'DB10-corrected'!AC65-'DB10-as published'!AC65</f>
        <v>0</v>
      </c>
      <c r="AD65" s="20">
        <f>+'DB10-corrected'!AD65-'DB10-as published'!AD65</f>
        <v>0</v>
      </c>
      <c r="AE65" s="3">
        <f>+'DB10-corrected'!AE65-'DB10-as published'!AE65</f>
        <v>0</v>
      </c>
      <c r="AF65" s="3">
        <f>+'DB10-corrected'!AF65-'DB10-as published'!AF65</f>
        <v>0</v>
      </c>
      <c r="AG65" s="21">
        <f>IF(AND('DB10-corrected'!AG65="no practice",'DB10-as published'!AG65="no practice"), 0,'DB10-corrected'!AG65-'DB10-as published'!AG65)</f>
        <v>0</v>
      </c>
      <c r="AH65" s="17">
        <f>IF(AND('DB10-corrected'!AH65="no practice",'DB10-as published'!AH65="no practice"), 0,'DB10-corrected'!AH65-'DB10-as published'!AH65)</f>
        <v>0</v>
      </c>
      <c r="AI65" s="22">
        <f>+'DB10-corrected'!AI65-'DB10-as published'!AI65</f>
        <v>0</v>
      </c>
      <c r="AK65" s="11">
        <v>0</v>
      </c>
    </row>
    <row r="66" spans="1:37" s="11" customFormat="1">
      <c r="A66" s="58" t="s">
        <v>68</v>
      </c>
      <c r="B66" s="19">
        <f>+'DB10-corrected'!B66-'DB10-as published'!B66</f>
        <v>0</v>
      </c>
      <c r="C66" s="19">
        <f>+'DB10-corrected'!C66-'DB10-as published'!C66</f>
        <v>0</v>
      </c>
      <c r="D66" s="19">
        <f>+ROUND('DB10-corrected'!D66,1)-ROUND('DB10-as published'!D66,1)</f>
        <v>0</v>
      </c>
      <c r="E66" s="19">
        <f>+ROUND('DB10-corrected'!E66,1)-ROUND('DB10-as published'!E66,1)</f>
        <v>0</v>
      </c>
      <c r="F66" s="20">
        <f>IF(AND('DB10-corrected'!F66="no practice",'DB10-as published'!F66="no practice"), 0,'DB10-corrected'!F66-'DB10-as published'!F66)</f>
        <v>0</v>
      </c>
      <c r="G66" s="3">
        <f>IF(AND('DB10-corrected'!G66="no practice",'DB10-as published'!G66="no practice"), 0,'DB10-corrected'!G66-'DB10-as published'!G66)</f>
        <v>0</v>
      </c>
      <c r="H66" s="3">
        <f>IF(AND('DB10-corrected'!H66="no practice",'DB10-as published'!H66="no practice"),0,ROUND('DB10-corrected'!H66,1)-ROUND('DB10-as published'!H66,1))</f>
        <v>0</v>
      </c>
      <c r="I66" s="20">
        <f>IF(AND('DB10-corrected'!I66="no practice",'DB10-as published'!I66="no practice"), 0,'DB10-corrected'!I66-'DB10-as published'!I66)</f>
        <v>0</v>
      </c>
      <c r="J66" s="3">
        <f>IF(AND('DB10-corrected'!J66="no practice",'DB10-as published'!J66="no practice"), 0,'DB10-corrected'!J66-'DB10-as published'!J66)</f>
        <v>0</v>
      </c>
      <c r="K66" s="3">
        <f>IF(AND('DB10-corrected'!K66="no practice",'DB10-as published'!K66="no practice"), 0,ROUND('DB10-corrected'!K66,1)-ROUND('DB10-as published'!K66,1))</f>
        <v>0</v>
      </c>
      <c r="L66" s="20">
        <f>+'DB10-corrected'!L66-'DB10-as published'!L66</f>
        <v>0</v>
      </c>
      <c r="M66" s="3">
        <f>+'DB10-corrected'!M66-'DB10-as published'!M66</f>
        <v>0</v>
      </c>
      <c r="N66" s="3">
        <f>+'DB10-corrected'!N66-'DB10-as published'!N66</f>
        <v>0</v>
      </c>
      <c r="O66" s="3">
        <f>+'DB10-corrected'!O66-'DB10-as published'!O66</f>
        <v>0</v>
      </c>
      <c r="P66" s="3">
        <f>+'DB10-corrected'!P66-'DB10-as published'!P66</f>
        <v>0</v>
      </c>
      <c r="Q66" s="20">
        <f>+'DB10-corrected'!Q66-'DB10-as published'!Q66</f>
        <v>0</v>
      </c>
      <c r="R66" s="3">
        <f>+'DB10-corrected'!R66-'DB10-as published'!R66</f>
        <v>0</v>
      </c>
      <c r="S66" s="3">
        <f>+'DB10-corrected'!S66-'DB10-as published'!S66</f>
        <v>0</v>
      </c>
      <c r="T66" s="3">
        <f>+'DB10-corrected'!T66-'DB10-as published'!T66</f>
        <v>0</v>
      </c>
      <c r="U66" s="20">
        <f>+'DB10-corrected'!U66-'DB10-as published'!U66</f>
        <v>0</v>
      </c>
      <c r="V66" s="3">
        <f>+'DB10-corrected'!V66-'DB10-as published'!V66</f>
        <v>0</v>
      </c>
      <c r="W66" s="3">
        <f>+ROUND('DB10-corrected'!W66,1)-ROUND('DB10-as published'!W66,1)</f>
        <v>0</v>
      </c>
      <c r="X66" s="20">
        <f>+'DB10-corrected'!X66-'DB10-as published'!X66</f>
        <v>0</v>
      </c>
      <c r="Y66" s="3">
        <f>+'DB10-corrected'!Y66-'DB10-as published'!Y66</f>
        <v>0</v>
      </c>
      <c r="Z66" s="3">
        <f>+'DB10-corrected'!Z66-'DB10-as published'!Z66</f>
        <v>0</v>
      </c>
      <c r="AA66" s="3">
        <f>+'DB10-corrected'!AA66-'DB10-as published'!AA66</f>
        <v>0</v>
      </c>
      <c r="AB66" s="3">
        <f>+'DB10-corrected'!AB66-'DB10-as published'!AB66</f>
        <v>0</v>
      </c>
      <c r="AC66" s="3">
        <f>+'DB10-corrected'!AC66-'DB10-as published'!AC66</f>
        <v>0</v>
      </c>
      <c r="AD66" s="20">
        <f>+'DB10-corrected'!AD66-'DB10-as published'!AD66</f>
        <v>0</v>
      </c>
      <c r="AE66" s="3">
        <f>+'DB10-corrected'!AE66-'DB10-as published'!AE66</f>
        <v>0</v>
      </c>
      <c r="AF66" s="3">
        <f>+'DB10-corrected'!AF66-'DB10-as published'!AF66</f>
        <v>0</v>
      </c>
      <c r="AG66" s="21">
        <f>IF(AND('DB10-corrected'!AG66="no practice",'DB10-as published'!AG66="no practice"), 0,'DB10-corrected'!AG66-'DB10-as published'!AG66)</f>
        <v>0</v>
      </c>
      <c r="AH66" s="17">
        <f>IF(AND('DB10-corrected'!AH66="no practice",'DB10-as published'!AH66="no practice"), 0,'DB10-corrected'!AH66-'DB10-as published'!AH66)</f>
        <v>0</v>
      </c>
      <c r="AI66" s="22">
        <f>+'DB10-corrected'!AI66-'DB10-as published'!AI66</f>
        <v>0</v>
      </c>
      <c r="AK66" s="11">
        <v>0</v>
      </c>
    </row>
    <row r="67" spans="1:37" s="11" customFormat="1">
      <c r="A67" s="58" t="s">
        <v>69</v>
      </c>
      <c r="B67" s="19">
        <f>+'DB10-corrected'!B67-'DB10-as published'!B67</f>
        <v>1</v>
      </c>
      <c r="C67" s="19">
        <f>+'DB10-corrected'!C67-'DB10-as published'!C67</f>
        <v>8</v>
      </c>
      <c r="D67" s="19">
        <f>+ROUND('DB10-corrected'!D67,1)-ROUND('DB10-as published'!D67,1)</f>
        <v>2.3999999999999986</v>
      </c>
      <c r="E67" s="19">
        <f>+ROUND('DB10-corrected'!E67,1)-ROUND('DB10-as published'!E67,1)</f>
        <v>0</v>
      </c>
      <c r="F67" s="20">
        <f>IF(AND('DB10-corrected'!F67="no practice",'DB10-as published'!F67="no practice"), 0,'DB10-corrected'!F67-'DB10-as published'!F67)</f>
        <v>0</v>
      </c>
      <c r="G67" s="3">
        <f>IF(AND('DB10-corrected'!G67="no practice",'DB10-as published'!G67="no practice"), 0,'DB10-corrected'!G67-'DB10-as published'!G67)</f>
        <v>0</v>
      </c>
      <c r="H67" s="3">
        <f>IF(AND('DB10-corrected'!H67="no practice",'DB10-as published'!H67="no practice"),0,ROUND('DB10-corrected'!H67,1)-ROUND('DB10-as published'!H67,1))</f>
        <v>-496</v>
      </c>
      <c r="I67" s="20">
        <f>IF(AND('DB10-corrected'!I67="no practice",'DB10-as published'!I67="no practice"), 0,'DB10-corrected'!I67-'DB10-as published'!I67)</f>
        <v>0</v>
      </c>
      <c r="J67" s="3">
        <f>IF(AND('DB10-corrected'!J67="no practice",'DB10-as published'!J67="no practice"), 0,'DB10-corrected'!J67-'DB10-as published'!J67)</f>
        <v>0</v>
      </c>
      <c r="K67" s="3">
        <f>IF(AND('DB10-corrected'!K67="no practice",'DB10-as published'!K67="no practice"), 0,ROUND('DB10-corrected'!K67,1)-ROUND('DB10-as published'!K67,1))</f>
        <v>0</v>
      </c>
      <c r="L67" s="20">
        <f>+'DB10-corrected'!L67-'DB10-as published'!L67</f>
        <v>0</v>
      </c>
      <c r="M67" s="3">
        <f>+'DB10-corrected'!M67-'DB10-as published'!M67</f>
        <v>0</v>
      </c>
      <c r="N67" s="3">
        <f>+'DB10-corrected'!N67-'DB10-as published'!N67</f>
        <v>0</v>
      </c>
      <c r="O67" s="3">
        <f>+'DB10-corrected'!O67-'DB10-as published'!O67</f>
        <v>0</v>
      </c>
      <c r="P67" s="3">
        <f>+'DB10-corrected'!P67-'DB10-as published'!P67</f>
        <v>0</v>
      </c>
      <c r="Q67" s="20">
        <f>+'DB10-corrected'!Q67-'DB10-as published'!Q67</f>
        <v>0</v>
      </c>
      <c r="R67" s="3">
        <f>+'DB10-corrected'!R67-'DB10-as published'!R67</f>
        <v>0</v>
      </c>
      <c r="S67" s="3">
        <f>+'DB10-corrected'!S67-'DB10-as published'!S67</f>
        <v>0</v>
      </c>
      <c r="T67" s="3">
        <f>+'DB10-corrected'!T67-'DB10-as published'!T67</f>
        <v>0</v>
      </c>
      <c r="U67" s="20">
        <f>+'DB10-corrected'!U67-'DB10-as published'!U67</f>
        <v>0</v>
      </c>
      <c r="V67" s="3">
        <f>+'DB10-corrected'!V67-'DB10-as published'!V67</f>
        <v>0</v>
      </c>
      <c r="W67" s="3">
        <f>+ROUND('DB10-corrected'!W67,1)-ROUND('DB10-as published'!W67,1)</f>
        <v>0</v>
      </c>
      <c r="X67" s="20">
        <f>+'DB10-corrected'!X67-'DB10-as published'!X67</f>
        <v>0</v>
      </c>
      <c r="Y67" s="3">
        <f>+'DB10-corrected'!Y67-'DB10-as published'!Y67</f>
        <v>0</v>
      </c>
      <c r="Z67" s="3">
        <f>+'DB10-corrected'!Z67-'DB10-as published'!Z67</f>
        <v>0</v>
      </c>
      <c r="AA67" s="3">
        <f>+'DB10-corrected'!AA67-'DB10-as published'!AA67</f>
        <v>0</v>
      </c>
      <c r="AB67" s="3">
        <f>+'DB10-corrected'!AB67-'DB10-as published'!AB67</f>
        <v>0</v>
      </c>
      <c r="AC67" s="3">
        <f>+'DB10-corrected'!AC67-'DB10-as published'!AC67</f>
        <v>0</v>
      </c>
      <c r="AD67" s="20">
        <f>+'DB10-corrected'!AD67-'DB10-as published'!AD67</f>
        <v>0</v>
      </c>
      <c r="AE67" s="3">
        <f>+'DB10-corrected'!AE67-'DB10-as published'!AE67</f>
        <v>0</v>
      </c>
      <c r="AF67" s="3">
        <f>+'DB10-corrected'!AF67-'DB10-as published'!AF67</f>
        <v>0</v>
      </c>
      <c r="AG67" s="21">
        <f>IF(AND('DB10-corrected'!AG67="no practice",'DB10-as published'!AG67="no practice"), 0,'DB10-corrected'!AG67-'DB10-as published'!AG67)</f>
        <v>0</v>
      </c>
      <c r="AH67" s="17">
        <f>IF(AND('DB10-corrected'!AH67="no practice",'DB10-as published'!AH67="no practice"), 0,'DB10-corrected'!AH67-'DB10-as published'!AH67)</f>
        <v>0</v>
      </c>
      <c r="AI67" s="22">
        <f>+'DB10-corrected'!AI67-'DB10-as published'!AI67</f>
        <v>0</v>
      </c>
      <c r="AK67" s="11">
        <v>0</v>
      </c>
    </row>
    <row r="68" spans="1:37" s="11" customFormat="1">
      <c r="A68" s="58" t="s">
        <v>70</v>
      </c>
      <c r="B68" s="19">
        <f>+'DB10-corrected'!B68-'DB10-as published'!B68</f>
        <v>0</v>
      </c>
      <c r="C68" s="19">
        <f>+'DB10-corrected'!C68-'DB10-as published'!C68</f>
        <v>0</v>
      </c>
      <c r="D68" s="19">
        <f>+ROUND('DB10-corrected'!D68,1)-ROUND('DB10-as published'!D68,1)</f>
        <v>0</v>
      </c>
      <c r="E68" s="19">
        <f>+ROUND('DB10-corrected'!E68,1)-ROUND('DB10-as published'!E68,1)</f>
        <v>5.6999999999999886</v>
      </c>
      <c r="F68" s="20">
        <f>IF(AND('DB10-corrected'!F68="no practice",'DB10-as published'!F68="no practice"), 0,'DB10-corrected'!F68-'DB10-as published'!F68)</f>
        <v>0</v>
      </c>
      <c r="G68" s="3">
        <f>IF(AND('DB10-corrected'!G68="no practice",'DB10-as published'!G68="no practice"), 0,'DB10-corrected'!G68-'DB10-as published'!G68)</f>
        <v>0</v>
      </c>
      <c r="H68" s="3">
        <f>IF(AND('DB10-corrected'!H68="no practice",'DB10-as published'!H68="no practice"),0,ROUND('DB10-corrected'!H68,1)-ROUND('DB10-as published'!H68,1))</f>
        <v>0</v>
      </c>
      <c r="I68" s="20">
        <f>IF(AND('DB10-corrected'!I68="no practice",'DB10-as published'!I68="no practice"), 0,'DB10-corrected'!I68-'DB10-as published'!I68)</f>
        <v>0</v>
      </c>
      <c r="J68" s="3">
        <f>IF(AND('DB10-corrected'!J68="no practice",'DB10-as published'!J68="no practice"), 0,'DB10-corrected'!J68-'DB10-as published'!J68)</f>
        <v>0</v>
      </c>
      <c r="K68" s="3">
        <f>IF(AND('DB10-corrected'!K68="no practice",'DB10-as published'!K68="no practice"), 0,ROUND('DB10-corrected'!K68,1)-ROUND('DB10-as published'!K68,1))</f>
        <v>0</v>
      </c>
      <c r="L68" s="20">
        <f>+'DB10-corrected'!L68-'DB10-as published'!L68</f>
        <v>0</v>
      </c>
      <c r="M68" s="3">
        <f>+'DB10-corrected'!M68-'DB10-as published'!M68</f>
        <v>0</v>
      </c>
      <c r="N68" s="3">
        <f>+'DB10-corrected'!N68-'DB10-as published'!N68</f>
        <v>0</v>
      </c>
      <c r="O68" s="3">
        <f>+'DB10-corrected'!O68-'DB10-as published'!O68</f>
        <v>0</v>
      </c>
      <c r="P68" s="3">
        <f>+'DB10-corrected'!P68-'DB10-as published'!P68</f>
        <v>0</v>
      </c>
      <c r="Q68" s="20">
        <f>+'DB10-corrected'!Q68-'DB10-as published'!Q68</f>
        <v>0</v>
      </c>
      <c r="R68" s="3">
        <f>+'DB10-corrected'!R68-'DB10-as published'!R68</f>
        <v>0</v>
      </c>
      <c r="S68" s="3">
        <f>+'DB10-corrected'!S68-'DB10-as published'!S68</f>
        <v>0</v>
      </c>
      <c r="T68" s="3">
        <f>+'DB10-corrected'!T68-'DB10-as published'!T68</f>
        <v>0</v>
      </c>
      <c r="U68" s="20">
        <f>+'DB10-corrected'!U68-'DB10-as published'!U68</f>
        <v>0</v>
      </c>
      <c r="V68" s="3">
        <f>+'DB10-corrected'!V68-'DB10-as published'!V68</f>
        <v>0</v>
      </c>
      <c r="W68" s="3">
        <f>+ROUND('DB10-corrected'!W68,1)-ROUND('DB10-as published'!W68,1)</f>
        <v>0</v>
      </c>
      <c r="X68" s="20">
        <f>+'DB10-corrected'!X68-'DB10-as published'!X68</f>
        <v>0</v>
      </c>
      <c r="Y68" s="3">
        <f>+'DB10-corrected'!Y68-'DB10-as published'!Y68</f>
        <v>0</v>
      </c>
      <c r="Z68" s="3">
        <f>+'DB10-corrected'!Z68-'DB10-as published'!Z68</f>
        <v>0</v>
      </c>
      <c r="AA68" s="3">
        <f>+'DB10-corrected'!AA68-'DB10-as published'!AA68</f>
        <v>0</v>
      </c>
      <c r="AB68" s="3">
        <f>+'DB10-corrected'!AB68-'DB10-as published'!AB68</f>
        <v>0</v>
      </c>
      <c r="AC68" s="3">
        <f>+'DB10-corrected'!AC68-'DB10-as published'!AC68</f>
        <v>0</v>
      </c>
      <c r="AD68" s="20">
        <f>+'DB10-corrected'!AD68-'DB10-as published'!AD68</f>
        <v>0</v>
      </c>
      <c r="AE68" s="3">
        <f>+'DB10-corrected'!AE68-'DB10-as published'!AE68</f>
        <v>0</v>
      </c>
      <c r="AF68" s="3">
        <f>+'DB10-corrected'!AF68-'DB10-as published'!AF68</f>
        <v>0</v>
      </c>
      <c r="AG68" s="21">
        <f>IF(AND('DB10-corrected'!AG68="no practice",'DB10-as published'!AG68="no practice"), 0,'DB10-corrected'!AG68-'DB10-as published'!AG68)</f>
        <v>0</v>
      </c>
      <c r="AH68" s="17">
        <f>IF(AND('DB10-corrected'!AH68="no practice",'DB10-as published'!AH68="no practice"), 0,'DB10-corrected'!AH68-'DB10-as published'!AH68)</f>
        <v>0</v>
      </c>
      <c r="AI68" s="22">
        <f>+'DB10-corrected'!AI68-'DB10-as published'!AI68</f>
        <v>0</v>
      </c>
      <c r="AK68" s="11">
        <v>0</v>
      </c>
    </row>
    <row r="69" spans="1:37" s="11" customFormat="1">
      <c r="A69" s="58" t="s">
        <v>71</v>
      </c>
      <c r="B69" s="19">
        <f>+'DB10-corrected'!B69-'DB10-as published'!B69</f>
        <v>1</v>
      </c>
      <c r="C69" s="19">
        <f>+'DB10-corrected'!C69-'DB10-as published'!C69</f>
        <v>3</v>
      </c>
      <c r="D69" s="23">
        <f>+ROUND('DB10-corrected'!D69,1)-ROUND('DB10-as published'!D69,1)</f>
        <v>-139.4</v>
      </c>
      <c r="E69" s="23">
        <f>+ROUND('DB10-corrected'!E69,1)-ROUND('DB10-as published'!E69,1)</f>
        <v>-364.09999999999997</v>
      </c>
      <c r="F69" s="20">
        <f>IF(AND('DB10-corrected'!F69="no practice",'DB10-as published'!F69="no practice"), 0,'DB10-corrected'!F69-'DB10-as published'!F69)</f>
        <v>0</v>
      </c>
      <c r="G69" s="3">
        <f>IF(AND('DB10-corrected'!G69="no practice",'DB10-as published'!G69="no practice"), 0,'DB10-corrected'!G69-'DB10-as published'!G69)</f>
        <v>0</v>
      </c>
      <c r="H69" s="3">
        <f>IF(AND('DB10-corrected'!H69="no practice",'DB10-as published'!H69="no practice"),0,ROUND('DB10-corrected'!H69,1)-ROUND('DB10-as published'!H69,1))</f>
        <v>0</v>
      </c>
      <c r="I69" s="20">
        <f>IF(AND('DB10-corrected'!I69="no practice",'DB10-as published'!I69="no practice"), 0,'DB10-corrected'!I69-'DB10-as published'!I69)</f>
        <v>0</v>
      </c>
      <c r="J69" s="3">
        <f>IF(AND('DB10-corrected'!J69="no practice",'DB10-as published'!J69="no practice"), 0,'DB10-corrected'!J69-'DB10-as published'!J69)</f>
        <v>0</v>
      </c>
      <c r="K69" s="24">
        <f>IF(AND('DB10-corrected'!K69="no practice",'DB10-as published'!K69="no practice"), 0,ROUND('DB10-corrected'!K69,1)-ROUND('DB10-as published'!K69,1))</f>
        <v>-1.5</v>
      </c>
      <c r="L69" s="20">
        <f>+'DB10-corrected'!L69-'DB10-as published'!L69</f>
        <v>0</v>
      </c>
      <c r="M69" s="3">
        <f>+'DB10-corrected'!M69-'DB10-as published'!M69</f>
        <v>0</v>
      </c>
      <c r="N69" s="3">
        <f>+'DB10-corrected'!N69-'DB10-as published'!N69</f>
        <v>0</v>
      </c>
      <c r="O69" s="3">
        <f>+'DB10-corrected'!O69-'DB10-as published'!O69</f>
        <v>0</v>
      </c>
      <c r="P69" s="3">
        <f>+'DB10-corrected'!P69-'DB10-as published'!P69</f>
        <v>0</v>
      </c>
      <c r="Q69" s="20">
        <f>+'DB10-corrected'!Q69-'DB10-as published'!Q69</f>
        <v>0</v>
      </c>
      <c r="R69" s="3">
        <f>+'DB10-corrected'!R69-'DB10-as published'!R69</f>
        <v>0</v>
      </c>
      <c r="S69" s="3">
        <f>+'DB10-corrected'!S69-'DB10-as published'!S69</f>
        <v>0</v>
      </c>
      <c r="T69" s="3">
        <f>+'DB10-corrected'!T69-'DB10-as published'!T69</f>
        <v>0</v>
      </c>
      <c r="U69" s="20">
        <f>+'DB10-corrected'!U69-'DB10-as published'!U69</f>
        <v>0</v>
      </c>
      <c r="V69" s="3">
        <f>+'DB10-corrected'!V69-'DB10-as published'!V69</f>
        <v>0</v>
      </c>
      <c r="W69" s="3">
        <f>+ROUND('DB10-corrected'!W69,1)-ROUND('DB10-as published'!W69,1)</f>
        <v>0</v>
      </c>
      <c r="X69" s="20">
        <f>+'DB10-corrected'!X69-'DB10-as published'!X69</f>
        <v>0</v>
      </c>
      <c r="Y69" s="3">
        <f>+'DB10-corrected'!Y69-'DB10-as published'!Y69</f>
        <v>0</v>
      </c>
      <c r="Z69" s="3">
        <f>+'DB10-corrected'!Z69-'DB10-as published'!Z69</f>
        <v>0</v>
      </c>
      <c r="AA69" s="3">
        <f>+'DB10-corrected'!AA69-'DB10-as published'!AA69</f>
        <v>0</v>
      </c>
      <c r="AB69" s="3">
        <f>+'DB10-corrected'!AB69-'DB10-as published'!AB69</f>
        <v>0</v>
      </c>
      <c r="AC69" s="3">
        <f>+'DB10-corrected'!AC69-'DB10-as published'!AC69</f>
        <v>0</v>
      </c>
      <c r="AD69" s="20">
        <f>+'DB10-corrected'!AD69-'DB10-as published'!AD69</f>
        <v>0</v>
      </c>
      <c r="AE69" s="3">
        <f>+'DB10-corrected'!AE69-'DB10-as published'!AE69</f>
        <v>0</v>
      </c>
      <c r="AF69" s="3">
        <f>+'DB10-corrected'!AF69-'DB10-as published'!AF69</f>
        <v>0</v>
      </c>
      <c r="AG69" s="21">
        <f>IF(AND('DB10-corrected'!AG69="no practice",'DB10-as published'!AG69="no practice"), 0,'DB10-corrected'!AG69-'DB10-as published'!AG69)</f>
        <v>0</v>
      </c>
      <c r="AH69" s="17">
        <f>IF(AND('DB10-corrected'!AH69="no practice",'DB10-as published'!AH69="no practice"), 0,'DB10-corrected'!AH69-'DB10-as published'!AH69)</f>
        <v>0</v>
      </c>
      <c r="AI69" s="22">
        <f>+'DB10-corrected'!AI69-'DB10-as published'!AI69</f>
        <v>0</v>
      </c>
      <c r="AK69" s="11">
        <v>1</v>
      </c>
    </row>
    <row r="70" spans="1:37" s="11" customFormat="1">
      <c r="A70" s="58" t="s">
        <v>72</v>
      </c>
      <c r="B70" s="19">
        <f>+'DB10-corrected'!B70-'DB10-as published'!B70</f>
        <v>0</v>
      </c>
      <c r="C70" s="19">
        <f>+'DB10-corrected'!C70-'DB10-as published'!C70</f>
        <v>0</v>
      </c>
      <c r="D70" s="23">
        <f>+ROUND('DB10-corrected'!D70,1)-ROUND('DB10-as published'!D70,1)</f>
        <v>-14.199999999999996</v>
      </c>
      <c r="E70" s="19">
        <f>+ROUND('DB10-corrected'!E70,1)-ROUND('DB10-as published'!E70,1)</f>
        <v>0</v>
      </c>
      <c r="F70" s="20">
        <f>IF(AND('DB10-corrected'!F70="no practice",'DB10-as published'!F70="no practice"), 0,'DB10-corrected'!F70-'DB10-as published'!F70)</f>
        <v>0</v>
      </c>
      <c r="G70" s="3">
        <f>IF(AND('DB10-corrected'!G70="no practice",'DB10-as published'!G70="no practice"), 0,'DB10-corrected'!G70-'DB10-as published'!G70)</f>
        <v>0</v>
      </c>
      <c r="H70" s="3">
        <f>IF(AND('DB10-corrected'!H70="no practice",'DB10-as published'!H70="no practice"),0,ROUND('DB10-corrected'!H70,1)-ROUND('DB10-as published'!H70,1))</f>
        <v>0</v>
      </c>
      <c r="I70" s="20">
        <f>IF(AND('DB10-corrected'!I70="no practice",'DB10-as published'!I70="no practice"), 0,'DB10-corrected'!I70-'DB10-as published'!I70)</f>
        <v>0</v>
      </c>
      <c r="J70" s="3">
        <f>IF(AND('DB10-corrected'!J70="no practice",'DB10-as published'!J70="no practice"), 0,'DB10-corrected'!J70-'DB10-as published'!J70)</f>
        <v>0</v>
      </c>
      <c r="K70" s="3">
        <f>IF(AND('DB10-corrected'!K70="no practice",'DB10-as published'!K70="no practice"), 0,ROUND('DB10-corrected'!K70,1)-ROUND('DB10-as published'!K70,1))</f>
        <v>0</v>
      </c>
      <c r="L70" s="20">
        <f>+'DB10-corrected'!L70-'DB10-as published'!L70</f>
        <v>0</v>
      </c>
      <c r="M70" s="3">
        <f>+'DB10-corrected'!M70-'DB10-as published'!M70</f>
        <v>0</v>
      </c>
      <c r="N70" s="3">
        <f>+'DB10-corrected'!N70-'DB10-as published'!N70</f>
        <v>0</v>
      </c>
      <c r="O70" s="3">
        <f>+'DB10-corrected'!O70-'DB10-as published'!O70</f>
        <v>0</v>
      </c>
      <c r="P70" s="3">
        <f>+'DB10-corrected'!P70-'DB10-as published'!P70</f>
        <v>0</v>
      </c>
      <c r="Q70" s="20">
        <f>+'DB10-corrected'!Q70-'DB10-as published'!Q70</f>
        <v>0</v>
      </c>
      <c r="R70" s="3">
        <f>+'DB10-corrected'!R70-'DB10-as published'!R70</f>
        <v>0</v>
      </c>
      <c r="S70" s="3">
        <f>+'DB10-corrected'!S70-'DB10-as published'!S70</f>
        <v>0</v>
      </c>
      <c r="T70" s="3">
        <f>+'DB10-corrected'!T70-'DB10-as published'!T70</f>
        <v>0</v>
      </c>
      <c r="U70" s="20">
        <f>+'DB10-corrected'!U70-'DB10-as published'!U70</f>
        <v>0</v>
      </c>
      <c r="V70" s="3">
        <f>+'DB10-corrected'!V70-'DB10-as published'!V70</f>
        <v>0</v>
      </c>
      <c r="W70" s="3">
        <f>+ROUND('DB10-corrected'!W70,1)-ROUND('DB10-as published'!W70,1)</f>
        <v>0</v>
      </c>
      <c r="X70" s="20">
        <f>+'DB10-corrected'!X70-'DB10-as published'!X70</f>
        <v>0</v>
      </c>
      <c r="Y70" s="3">
        <f>+'DB10-corrected'!Y70-'DB10-as published'!Y70</f>
        <v>0</v>
      </c>
      <c r="Z70" s="3">
        <f>+'DB10-corrected'!Z70-'DB10-as published'!Z70</f>
        <v>0</v>
      </c>
      <c r="AA70" s="3">
        <f>+'DB10-corrected'!AA70-'DB10-as published'!AA70</f>
        <v>0</v>
      </c>
      <c r="AB70" s="3">
        <f>+'DB10-corrected'!AB70-'DB10-as published'!AB70</f>
        <v>0</v>
      </c>
      <c r="AC70" s="3">
        <f>+'DB10-corrected'!AC70-'DB10-as published'!AC70</f>
        <v>0</v>
      </c>
      <c r="AD70" s="20">
        <f>+'DB10-corrected'!AD70-'DB10-as published'!AD70</f>
        <v>0</v>
      </c>
      <c r="AE70" s="3">
        <f>+'DB10-corrected'!AE70-'DB10-as published'!AE70</f>
        <v>0</v>
      </c>
      <c r="AF70" s="3">
        <f>+'DB10-corrected'!AF70-'DB10-as published'!AF70</f>
        <v>0</v>
      </c>
      <c r="AG70" s="21">
        <f>IF(AND('DB10-corrected'!AG70="no practice",'DB10-as published'!AG70="no practice"), 0,'DB10-corrected'!AG70-'DB10-as published'!AG70)</f>
        <v>0</v>
      </c>
      <c r="AH70" s="17">
        <f>IF(AND('DB10-corrected'!AH70="no practice",'DB10-as published'!AH70="no practice"), 0,'DB10-corrected'!AH70-'DB10-as published'!AH70)</f>
        <v>0</v>
      </c>
      <c r="AI70" s="22">
        <f>+'DB10-corrected'!AI70-'DB10-as published'!AI70</f>
        <v>0</v>
      </c>
      <c r="AK70" s="11">
        <v>1</v>
      </c>
    </row>
    <row r="71" spans="1:37" s="11" customFormat="1">
      <c r="A71" s="58" t="s">
        <v>73</v>
      </c>
      <c r="B71" s="19">
        <f>+'DB10-corrected'!B71-'DB10-as published'!B71</f>
        <v>0</v>
      </c>
      <c r="C71" s="19">
        <f>+'DB10-corrected'!C71-'DB10-as published'!C71</f>
        <v>0</v>
      </c>
      <c r="D71" s="23">
        <f>+ROUND('DB10-corrected'!D71,1)-ROUND('DB10-as published'!D71,1)</f>
        <v>-23.900000000000006</v>
      </c>
      <c r="E71" s="23">
        <f>+ROUND('DB10-corrected'!E71,1)-ROUND('DB10-as published'!E71,1)</f>
        <v>-2.5999999999999979</v>
      </c>
      <c r="F71" s="20">
        <f>IF(AND('DB10-corrected'!F71="no practice",'DB10-as published'!F71="no practice"), 0,'DB10-corrected'!F71-'DB10-as published'!F71)</f>
        <v>0</v>
      </c>
      <c r="G71" s="3">
        <f>IF(AND('DB10-corrected'!G71="no practice",'DB10-as published'!G71="no practice"), 0,'DB10-corrected'!G71-'DB10-as published'!G71)</f>
        <v>0</v>
      </c>
      <c r="H71" s="3">
        <f>IF(AND('DB10-corrected'!H71="no practice",'DB10-as published'!H71="no practice"),0,ROUND('DB10-corrected'!H71,1)-ROUND('DB10-as published'!H71,1))</f>
        <v>0</v>
      </c>
      <c r="I71" s="20">
        <f>IF(AND('DB10-corrected'!I71="no practice",'DB10-as published'!I71="no practice"), 0,'DB10-corrected'!I71-'DB10-as published'!I71)</f>
        <v>0</v>
      </c>
      <c r="J71" s="3">
        <f>IF(AND('DB10-corrected'!J71="no practice",'DB10-as published'!J71="no practice"), 0,'DB10-corrected'!J71-'DB10-as published'!J71)</f>
        <v>0</v>
      </c>
      <c r="K71" s="24">
        <f>IF(AND('DB10-corrected'!K71="no practice",'DB10-as published'!K71="no practice"), 0,ROUND('DB10-corrected'!K71,1)-ROUND('DB10-as published'!K71,1))</f>
        <v>-0.10000000000000053</v>
      </c>
      <c r="L71" s="20">
        <f>+'DB10-corrected'!L71-'DB10-as published'!L71</f>
        <v>0</v>
      </c>
      <c r="M71" s="3">
        <f>+'DB10-corrected'!M71-'DB10-as published'!M71</f>
        <v>0</v>
      </c>
      <c r="N71" s="3">
        <f>+'DB10-corrected'!N71-'DB10-as published'!N71</f>
        <v>0</v>
      </c>
      <c r="O71" s="3">
        <f>+'DB10-corrected'!O71-'DB10-as published'!O71</f>
        <v>0</v>
      </c>
      <c r="P71" s="3">
        <f>+'DB10-corrected'!P71-'DB10-as published'!P71</f>
        <v>0</v>
      </c>
      <c r="Q71" s="20">
        <f>+'DB10-corrected'!Q71-'DB10-as published'!Q71</f>
        <v>0</v>
      </c>
      <c r="R71" s="3">
        <f>+'DB10-corrected'!R71-'DB10-as published'!R71</f>
        <v>0</v>
      </c>
      <c r="S71" s="3">
        <f>+'DB10-corrected'!S71-'DB10-as published'!S71</f>
        <v>0</v>
      </c>
      <c r="T71" s="3">
        <f>+'DB10-corrected'!T71-'DB10-as published'!T71</f>
        <v>0</v>
      </c>
      <c r="U71" s="20">
        <f>+'DB10-corrected'!U71-'DB10-as published'!U71</f>
        <v>0</v>
      </c>
      <c r="V71" s="3">
        <f>+'DB10-corrected'!V71-'DB10-as published'!V71</f>
        <v>0</v>
      </c>
      <c r="W71" s="3">
        <f>+ROUND('DB10-corrected'!W71,1)-ROUND('DB10-as published'!W71,1)</f>
        <v>0</v>
      </c>
      <c r="X71" s="20">
        <f>+'DB10-corrected'!X71-'DB10-as published'!X71</f>
        <v>0</v>
      </c>
      <c r="Y71" s="3">
        <f>+'DB10-corrected'!Y71-'DB10-as published'!Y71</f>
        <v>0</v>
      </c>
      <c r="Z71" s="3">
        <f>+'DB10-corrected'!Z71-'DB10-as published'!Z71</f>
        <v>0</v>
      </c>
      <c r="AA71" s="3">
        <f>+'DB10-corrected'!AA71-'DB10-as published'!AA71</f>
        <v>0</v>
      </c>
      <c r="AB71" s="3">
        <f>+'DB10-corrected'!AB71-'DB10-as published'!AB71</f>
        <v>0</v>
      </c>
      <c r="AC71" s="3">
        <f>+'DB10-corrected'!AC71-'DB10-as published'!AC71</f>
        <v>0</v>
      </c>
      <c r="AD71" s="20">
        <f>+'DB10-corrected'!AD71-'DB10-as published'!AD71</f>
        <v>0</v>
      </c>
      <c r="AE71" s="3">
        <f>+'DB10-corrected'!AE71-'DB10-as published'!AE71</f>
        <v>0</v>
      </c>
      <c r="AF71" s="3">
        <f>+'DB10-corrected'!AF71-'DB10-as published'!AF71</f>
        <v>0</v>
      </c>
      <c r="AG71" s="21">
        <f>IF(AND('DB10-corrected'!AG71="no practice",'DB10-as published'!AG71="no practice"), 0,'DB10-corrected'!AG71-'DB10-as published'!AG71)</f>
        <v>0</v>
      </c>
      <c r="AH71" s="17">
        <f>IF(AND('DB10-corrected'!AH71="no practice",'DB10-as published'!AH71="no practice"), 0,'DB10-corrected'!AH71-'DB10-as published'!AH71)</f>
        <v>0</v>
      </c>
      <c r="AI71" s="22">
        <f>+'DB10-corrected'!AI71-'DB10-as published'!AI71</f>
        <v>0</v>
      </c>
      <c r="AK71" s="11">
        <v>1</v>
      </c>
    </row>
    <row r="72" spans="1:37" s="11" customFormat="1">
      <c r="A72" s="58" t="s">
        <v>74</v>
      </c>
      <c r="B72" s="19">
        <f>+'DB10-corrected'!B72-'DB10-as published'!B72</f>
        <v>0</v>
      </c>
      <c r="C72" s="19">
        <f>+'DB10-corrected'!C72-'DB10-as published'!C72</f>
        <v>0</v>
      </c>
      <c r="D72" s="19">
        <f>+ROUND('DB10-corrected'!D72,1)-ROUND('DB10-as published'!D72,1)</f>
        <v>0</v>
      </c>
      <c r="E72" s="19">
        <f>+ROUND('DB10-corrected'!E72,1)-ROUND('DB10-as published'!E72,1)</f>
        <v>0</v>
      </c>
      <c r="F72" s="20">
        <f>IF(AND('DB10-corrected'!F72="no practice",'DB10-as published'!F72="no practice"), 0,'DB10-corrected'!F72-'DB10-as published'!F72)</f>
        <v>0</v>
      </c>
      <c r="G72" s="3">
        <f>IF(AND('DB10-corrected'!G72="no practice",'DB10-as published'!G72="no practice"), 0,'DB10-corrected'!G72-'DB10-as published'!G72)</f>
        <v>0</v>
      </c>
      <c r="H72" s="3">
        <f>IF(AND('DB10-corrected'!H72="no practice",'DB10-as published'!H72="no practice"),0,ROUND('DB10-corrected'!H72,1)-ROUND('DB10-as published'!H72,1))</f>
        <v>0</v>
      </c>
      <c r="I72" s="20">
        <f>IF(AND('DB10-corrected'!I72="no practice",'DB10-as published'!I72="no practice"), 0,'DB10-corrected'!I72-'DB10-as published'!I72)</f>
        <v>0</v>
      </c>
      <c r="J72" s="3">
        <f>IF(AND('DB10-corrected'!J72="no practice",'DB10-as published'!J72="no practice"), 0,'DB10-corrected'!J72-'DB10-as published'!J72)</f>
        <v>0</v>
      </c>
      <c r="K72" s="3">
        <f>IF(AND('DB10-corrected'!K72="no practice",'DB10-as published'!K72="no practice"), 0,ROUND('DB10-corrected'!K72,1)-ROUND('DB10-as published'!K72,1))</f>
        <v>0</v>
      </c>
      <c r="L72" s="20">
        <f>+'DB10-corrected'!L72-'DB10-as published'!L72</f>
        <v>0</v>
      </c>
      <c r="M72" s="3">
        <f>+'DB10-corrected'!M72-'DB10-as published'!M72</f>
        <v>0</v>
      </c>
      <c r="N72" s="3">
        <f>+'DB10-corrected'!N72-'DB10-as published'!N72</f>
        <v>0</v>
      </c>
      <c r="O72" s="3">
        <f>+'DB10-corrected'!O72-'DB10-as published'!O72</f>
        <v>0</v>
      </c>
      <c r="P72" s="3">
        <f>+'DB10-corrected'!P72-'DB10-as published'!P72</f>
        <v>0</v>
      </c>
      <c r="Q72" s="20">
        <f>+'DB10-corrected'!Q72-'DB10-as published'!Q72</f>
        <v>0</v>
      </c>
      <c r="R72" s="3">
        <f>+'DB10-corrected'!R72-'DB10-as published'!R72</f>
        <v>0</v>
      </c>
      <c r="S72" s="3">
        <f>+'DB10-corrected'!S72-'DB10-as published'!S72</f>
        <v>0</v>
      </c>
      <c r="T72" s="3">
        <f>+'DB10-corrected'!T72-'DB10-as published'!T72</f>
        <v>0</v>
      </c>
      <c r="U72" s="20">
        <f>+'DB10-corrected'!U72-'DB10-as published'!U72</f>
        <v>0</v>
      </c>
      <c r="V72" s="3">
        <f>+'DB10-corrected'!V72-'DB10-as published'!V72</f>
        <v>0</v>
      </c>
      <c r="W72" s="3">
        <f>+ROUND('DB10-corrected'!W72,1)-ROUND('DB10-as published'!W72,1)</f>
        <v>0</v>
      </c>
      <c r="X72" s="20">
        <f>+'DB10-corrected'!X72-'DB10-as published'!X72</f>
        <v>-1</v>
      </c>
      <c r="Y72" s="3">
        <f>+'DB10-corrected'!Y72-'DB10-as published'!Y72</f>
        <v>-1</v>
      </c>
      <c r="Z72" s="3">
        <f>+'DB10-corrected'!Z72-'DB10-as published'!Z72</f>
        <v>0</v>
      </c>
      <c r="AA72" s="3">
        <f>+'DB10-corrected'!AA72-'DB10-as published'!AA72</f>
        <v>0</v>
      </c>
      <c r="AB72" s="3">
        <f>+'DB10-corrected'!AB72-'DB10-as published'!AB72</f>
        <v>0</v>
      </c>
      <c r="AC72" s="3">
        <f>+'DB10-corrected'!AC72-'DB10-as published'!AC72</f>
        <v>0</v>
      </c>
      <c r="AD72" s="20">
        <f>+'DB10-corrected'!AD72-'DB10-as published'!AD72</f>
        <v>0</v>
      </c>
      <c r="AE72" s="3">
        <f>+'DB10-corrected'!AE72-'DB10-as published'!AE72</f>
        <v>0</v>
      </c>
      <c r="AF72" s="3">
        <f>+'DB10-corrected'!AF72-'DB10-as published'!AF72</f>
        <v>0</v>
      </c>
      <c r="AG72" s="21">
        <f>IF(AND('DB10-corrected'!AG72="no practice",'DB10-as published'!AG72="no practice"), 0,'DB10-corrected'!AG72-'DB10-as published'!AG72)</f>
        <v>0</v>
      </c>
      <c r="AH72" s="17">
        <f>IF(AND('DB10-corrected'!AH72="no practice",'DB10-as published'!AH72="no practice"), 0,'DB10-corrected'!AH72-'DB10-as published'!AH72)</f>
        <v>0</v>
      </c>
      <c r="AI72" s="22">
        <f>+'DB10-corrected'!AI72-'DB10-as published'!AI72</f>
        <v>0</v>
      </c>
      <c r="AK72" s="11">
        <v>0</v>
      </c>
    </row>
    <row r="73" spans="1:37" s="11" customFormat="1">
      <c r="A73" s="58" t="s">
        <v>75</v>
      </c>
      <c r="B73" s="19">
        <f>+'DB10-corrected'!B73-'DB10-as published'!B73</f>
        <v>0</v>
      </c>
      <c r="C73" s="19">
        <f>+'DB10-corrected'!C73-'DB10-as published'!C73</f>
        <v>0</v>
      </c>
      <c r="D73" s="19">
        <f>+ROUND('DB10-corrected'!D73,1)-ROUND('DB10-as published'!D73,1)</f>
        <v>0</v>
      </c>
      <c r="E73" s="19">
        <f>+ROUND('DB10-corrected'!E73,1)-ROUND('DB10-as published'!E73,1)</f>
        <v>0</v>
      </c>
      <c r="F73" s="20">
        <f>IF(AND('DB10-corrected'!F73="no practice",'DB10-as published'!F73="no practice"), 0,'DB10-corrected'!F73-'DB10-as published'!F73)</f>
        <v>0</v>
      </c>
      <c r="G73" s="3">
        <f>IF(AND('DB10-corrected'!G73="no practice",'DB10-as published'!G73="no practice"), 0,'DB10-corrected'!G73-'DB10-as published'!G73)</f>
        <v>0</v>
      </c>
      <c r="H73" s="3">
        <f>IF(AND('DB10-corrected'!H73="no practice",'DB10-as published'!H73="no practice"),0,ROUND('DB10-corrected'!H73,1)-ROUND('DB10-as published'!H73,1))</f>
        <v>0</v>
      </c>
      <c r="I73" s="20">
        <f>IF(AND('DB10-corrected'!I73="no practice",'DB10-as published'!I73="no practice"), 0,'DB10-corrected'!I73-'DB10-as published'!I73)</f>
        <v>0</v>
      </c>
      <c r="J73" s="3">
        <f>IF(AND('DB10-corrected'!J73="no practice",'DB10-as published'!J73="no practice"), 0,'DB10-corrected'!J73-'DB10-as published'!J73)</f>
        <v>-9</v>
      </c>
      <c r="K73" s="3">
        <f>IF(AND('DB10-corrected'!K73="no practice",'DB10-as published'!K73="no practice"), 0,ROUND('DB10-corrected'!K73,1)-ROUND('DB10-as published'!K73,1))</f>
        <v>-0.79999999999999982</v>
      </c>
      <c r="L73" s="20">
        <f>+'DB10-corrected'!L73-'DB10-as published'!L73</f>
        <v>1</v>
      </c>
      <c r="M73" s="3">
        <f>+'DB10-corrected'!M73-'DB10-as published'!M73</f>
        <v>0</v>
      </c>
      <c r="N73" s="3">
        <f>+'DB10-corrected'!N73-'DB10-as published'!N73</f>
        <v>0</v>
      </c>
      <c r="O73" s="3">
        <f>+'DB10-corrected'!O73-'DB10-as published'!O73</f>
        <v>0</v>
      </c>
      <c r="P73" s="3">
        <f>+'DB10-corrected'!P73-'DB10-as published'!P73</f>
        <v>1</v>
      </c>
      <c r="Q73" s="20">
        <f>+'DB10-corrected'!Q73-'DB10-as published'!Q73</f>
        <v>0</v>
      </c>
      <c r="R73" s="3">
        <f>+'DB10-corrected'!R73-'DB10-as published'!R73</f>
        <v>0</v>
      </c>
      <c r="S73" s="3">
        <f>+'DB10-corrected'!S73-'DB10-as published'!S73</f>
        <v>0</v>
      </c>
      <c r="T73" s="3">
        <f>+'DB10-corrected'!T73-'DB10-as published'!T73</f>
        <v>0</v>
      </c>
      <c r="U73" s="20">
        <f>+'DB10-corrected'!U73-'DB10-as published'!U73</f>
        <v>0</v>
      </c>
      <c r="V73" s="3">
        <f>+'DB10-corrected'!V73-'DB10-as published'!V73</f>
        <v>0</v>
      </c>
      <c r="W73" s="3">
        <f>+ROUND('DB10-corrected'!W73,1)-ROUND('DB10-as published'!W73,1)</f>
        <v>0</v>
      </c>
      <c r="X73" s="20">
        <f>+'DB10-corrected'!X73-'DB10-as published'!X73</f>
        <v>0</v>
      </c>
      <c r="Y73" s="3">
        <f>+'DB10-corrected'!Y73-'DB10-as published'!Y73</f>
        <v>0</v>
      </c>
      <c r="Z73" s="3">
        <f>+'DB10-corrected'!Z73-'DB10-as published'!Z73</f>
        <v>0</v>
      </c>
      <c r="AA73" s="3">
        <f>+'DB10-corrected'!AA73-'DB10-as published'!AA73</f>
        <v>0</v>
      </c>
      <c r="AB73" s="3">
        <f>+'DB10-corrected'!AB73-'DB10-as published'!AB73</f>
        <v>0</v>
      </c>
      <c r="AC73" s="3">
        <f>+'DB10-corrected'!AC73-'DB10-as published'!AC73</f>
        <v>0</v>
      </c>
      <c r="AD73" s="20">
        <f>+'DB10-corrected'!AD73-'DB10-as published'!AD73</f>
        <v>0</v>
      </c>
      <c r="AE73" s="3">
        <f>+'DB10-corrected'!AE73-'DB10-as published'!AE73</f>
        <v>0</v>
      </c>
      <c r="AF73" s="3">
        <f>+'DB10-corrected'!AF73-'DB10-as published'!AF73</f>
        <v>0</v>
      </c>
      <c r="AG73" s="21">
        <f>IF(AND('DB10-corrected'!AG73="no practice",'DB10-as published'!AG73="no practice"), 0,'DB10-corrected'!AG73-'DB10-as published'!AG73)</f>
        <v>0</v>
      </c>
      <c r="AH73" s="17">
        <f>IF(AND('DB10-corrected'!AH73="no practice",'DB10-as published'!AH73="no practice"), 0,'DB10-corrected'!AH73-'DB10-as published'!AH73)</f>
        <v>0</v>
      </c>
      <c r="AI73" s="22">
        <f>+'DB10-corrected'!AI73-'DB10-as published'!AI73</f>
        <v>0</v>
      </c>
      <c r="AK73" s="11">
        <v>0</v>
      </c>
    </row>
    <row r="74" spans="1:37" s="11" customFormat="1">
      <c r="A74" s="58" t="s">
        <v>76</v>
      </c>
      <c r="B74" s="19">
        <f>+'DB10-corrected'!B74-'DB10-as published'!B74</f>
        <v>0</v>
      </c>
      <c r="C74" s="19">
        <f>+'DB10-corrected'!C74-'DB10-as published'!C74</f>
        <v>0</v>
      </c>
      <c r="D74" s="19">
        <f>+ROUND('DB10-corrected'!D74,1)-ROUND('DB10-as published'!D74,1)</f>
        <v>0</v>
      </c>
      <c r="E74" s="19">
        <f>+ROUND('DB10-corrected'!E74,1)-ROUND('DB10-as published'!E74,1)</f>
        <v>0</v>
      </c>
      <c r="F74" s="20">
        <f>IF(AND('DB10-corrected'!F74="no practice",'DB10-as published'!F74="no practice"), 0,'DB10-corrected'!F74-'DB10-as published'!F74)</f>
        <v>0</v>
      </c>
      <c r="G74" s="3">
        <f>IF(AND('DB10-corrected'!G74="no practice",'DB10-as published'!G74="no practice"), 0,'DB10-corrected'!G74-'DB10-as published'!G74)</f>
        <v>0</v>
      </c>
      <c r="H74" s="3">
        <f>IF(AND('DB10-corrected'!H74="no practice",'DB10-as published'!H74="no practice"),0,ROUND('DB10-corrected'!H74,1)-ROUND('DB10-as published'!H74,1))</f>
        <v>0</v>
      </c>
      <c r="I74" s="20">
        <f>IF(AND('DB10-corrected'!I74="no practice",'DB10-as published'!I74="no practice"), 0,'DB10-corrected'!I74-'DB10-as published'!I74)</f>
        <v>0</v>
      </c>
      <c r="J74" s="3">
        <f>IF(AND('DB10-corrected'!J74="no practice",'DB10-as published'!J74="no practice"), 0,'DB10-corrected'!J74-'DB10-as published'!J74)</f>
        <v>0</v>
      </c>
      <c r="K74" s="3">
        <f>IF(AND('DB10-corrected'!K74="no practice",'DB10-as published'!K74="no practice"), 0,ROUND('DB10-corrected'!K74,1)-ROUND('DB10-as published'!K74,1))</f>
        <v>0</v>
      </c>
      <c r="L74" s="20">
        <f>+'DB10-corrected'!L74-'DB10-as published'!L74</f>
        <v>0</v>
      </c>
      <c r="M74" s="3">
        <f>+'DB10-corrected'!M74-'DB10-as published'!M74</f>
        <v>0</v>
      </c>
      <c r="N74" s="3">
        <f>+'DB10-corrected'!N74-'DB10-as published'!N74</f>
        <v>0</v>
      </c>
      <c r="O74" s="3">
        <f>+'DB10-corrected'!O74-'DB10-as published'!O74</f>
        <v>0</v>
      </c>
      <c r="P74" s="3">
        <f>+'DB10-corrected'!P74-'DB10-as published'!P74</f>
        <v>0</v>
      </c>
      <c r="Q74" s="20">
        <f>+'DB10-corrected'!Q74-'DB10-as published'!Q74</f>
        <v>0</v>
      </c>
      <c r="R74" s="3">
        <f>+'DB10-corrected'!R74-'DB10-as published'!R74</f>
        <v>0</v>
      </c>
      <c r="S74" s="3">
        <f>+'DB10-corrected'!S74-'DB10-as published'!S74</f>
        <v>0</v>
      </c>
      <c r="T74" s="3">
        <f>+'DB10-corrected'!T74-'DB10-as published'!T74</f>
        <v>0</v>
      </c>
      <c r="U74" s="20">
        <f>+'DB10-corrected'!U74-'DB10-as published'!U74</f>
        <v>0</v>
      </c>
      <c r="V74" s="3">
        <f>+'DB10-corrected'!V74-'DB10-as published'!V74</f>
        <v>0</v>
      </c>
      <c r="W74" s="3">
        <f>+ROUND('DB10-corrected'!W74,1)-ROUND('DB10-as published'!W74,1)</f>
        <v>0</v>
      </c>
      <c r="X74" s="20">
        <f>+'DB10-corrected'!X74-'DB10-as published'!X74</f>
        <v>0</v>
      </c>
      <c r="Y74" s="3">
        <f>+'DB10-corrected'!Y74-'DB10-as published'!Y74</f>
        <v>0</v>
      </c>
      <c r="Z74" s="3">
        <f>+'DB10-corrected'!Z74-'DB10-as published'!Z74</f>
        <v>0</v>
      </c>
      <c r="AA74" s="3">
        <f>+'DB10-corrected'!AA74-'DB10-as published'!AA74</f>
        <v>0</v>
      </c>
      <c r="AB74" s="3">
        <f>+'DB10-corrected'!AB74-'DB10-as published'!AB74</f>
        <v>0</v>
      </c>
      <c r="AC74" s="3">
        <f>+'DB10-corrected'!AC74-'DB10-as published'!AC74</f>
        <v>0</v>
      </c>
      <c r="AD74" s="20">
        <f>+'DB10-corrected'!AD74-'DB10-as published'!AD74</f>
        <v>2</v>
      </c>
      <c r="AE74" s="3">
        <f>+'DB10-corrected'!AE74-'DB10-as published'!AE74</f>
        <v>0</v>
      </c>
      <c r="AF74" s="3">
        <f>+'DB10-corrected'!AF74-'DB10-as published'!AF74</f>
        <v>2</v>
      </c>
      <c r="AG74" s="21">
        <f>IF(AND('DB10-corrected'!AG74="no practice",'DB10-as published'!AG74="no practice"), 0,'DB10-corrected'!AG74-'DB10-as published'!AG74)</f>
        <v>0</v>
      </c>
      <c r="AH74" s="17">
        <f>IF(AND('DB10-corrected'!AH74="no practice",'DB10-as published'!AH74="no practice"), 0,'DB10-corrected'!AH74-'DB10-as published'!AH74)</f>
        <v>0</v>
      </c>
      <c r="AI74" s="22">
        <f>+'DB10-corrected'!AI74-'DB10-as published'!AI74</f>
        <v>0</v>
      </c>
      <c r="AK74" s="11">
        <v>0</v>
      </c>
    </row>
    <row r="75" spans="1:37" s="11" customFormat="1">
      <c r="A75" s="58" t="s">
        <v>77</v>
      </c>
      <c r="B75" s="19">
        <f>+'DB10-corrected'!B75-'DB10-as published'!B75</f>
        <v>0</v>
      </c>
      <c r="C75" s="19">
        <f>+'DB10-corrected'!C75-'DB10-as published'!C75</f>
        <v>0</v>
      </c>
      <c r="D75" s="19">
        <f>+ROUND('DB10-corrected'!D75,1)-ROUND('DB10-as published'!D75,1)</f>
        <v>0</v>
      </c>
      <c r="E75" s="19">
        <f>+ROUND('DB10-corrected'!E75,1)-ROUND('DB10-as published'!E75,1)</f>
        <v>0</v>
      </c>
      <c r="F75" s="20">
        <f>IF(AND('DB10-corrected'!F75="no practice",'DB10-as published'!F75="no practice"), 0,'DB10-corrected'!F75-'DB10-as published'!F75)</f>
        <v>0</v>
      </c>
      <c r="G75" s="3">
        <f>IF(AND('DB10-corrected'!G75="no practice",'DB10-as published'!G75="no practice"), 0,'DB10-corrected'!G75-'DB10-as published'!G75)</f>
        <v>0</v>
      </c>
      <c r="H75" s="3">
        <f>IF(AND('DB10-corrected'!H75="no practice",'DB10-as published'!H75="no practice"),0,ROUND('DB10-corrected'!H75,1)-ROUND('DB10-as published'!H75,1))</f>
        <v>0</v>
      </c>
      <c r="I75" s="20">
        <f>IF(AND('DB10-corrected'!I75="no practice",'DB10-as published'!I75="no practice"), 0,'DB10-corrected'!I75-'DB10-as published'!I75)</f>
        <v>0</v>
      </c>
      <c r="J75" s="3">
        <f>IF(AND('DB10-corrected'!J75="no practice",'DB10-as published'!J75="no practice"), 0,'DB10-corrected'!J75-'DB10-as published'!J75)</f>
        <v>0</v>
      </c>
      <c r="K75" s="3">
        <f>IF(AND('DB10-corrected'!K75="no practice",'DB10-as published'!K75="no practice"), 0,ROUND('DB10-corrected'!K75,1)-ROUND('DB10-as published'!K75,1))</f>
        <v>0</v>
      </c>
      <c r="L75" s="20">
        <f>+'DB10-corrected'!L75-'DB10-as published'!L75</f>
        <v>0</v>
      </c>
      <c r="M75" s="3">
        <f>+'DB10-corrected'!M75-'DB10-as published'!M75</f>
        <v>0</v>
      </c>
      <c r="N75" s="3">
        <f>+'DB10-corrected'!N75-'DB10-as published'!N75</f>
        <v>0</v>
      </c>
      <c r="O75" s="3">
        <f>+'DB10-corrected'!O75-'DB10-as published'!O75</f>
        <v>0</v>
      </c>
      <c r="P75" s="3">
        <f>+'DB10-corrected'!P75-'DB10-as published'!P75</f>
        <v>0</v>
      </c>
      <c r="Q75" s="20">
        <f>+'DB10-corrected'!Q75-'DB10-as published'!Q75</f>
        <v>0</v>
      </c>
      <c r="R75" s="3">
        <f>+'DB10-corrected'!R75-'DB10-as published'!R75</f>
        <v>0</v>
      </c>
      <c r="S75" s="3">
        <f>+'DB10-corrected'!S75-'DB10-as published'!S75</f>
        <v>0</v>
      </c>
      <c r="T75" s="3">
        <f>+'DB10-corrected'!T75-'DB10-as published'!T75</f>
        <v>0</v>
      </c>
      <c r="U75" s="20">
        <f>+'DB10-corrected'!U75-'DB10-as published'!U75</f>
        <v>0</v>
      </c>
      <c r="V75" s="3">
        <f>+'DB10-corrected'!V75-'DB10-as published'!V75</f>
        <v>0</v>
      </c>
      <c r="W75" s="3">
        <f>+ROUND('DB10-corrected'!W75,1)-ROUND('DB10-as published'!W75,1)</f>
        <v>0</v>
      </c>
      <c r="X75" s="20">
        <f>+'DB10-corrected'!X75-'DB10-as published'!X75</f>
        <v>0</v>
      </c>
      <c r="Y75" s="3">
        <f>+'DB10-corrected'!Y75-'DB10-as published'!Y75</f>
        <v>0</v>
      </c>
      <c r="Z75" s="3">
        <f>+'DB10-corrected'!Z75-'DB10-as published'!Z75</f>
        <v>0</v>
      </c>
      <c r="AA75" s="3">
        <f>+'DB10-corrected'!AA75-'DB10-as published'!AA75</f>
        <v>0</v>
      </c>
      <c r="AB75" s="3">
        <f>+'DB10-corrected'!AB75-'DB10-as published'!AB75</f>
        <v>0</v>
      </c>
      <c r="AC75" s="3">
        <f>+'DB10-corrected'!AC75-'DB10-as published'!AC75</f>
        <v>0</v>
      </c>
      <c r="AD75" s="20">
        <f>+'DB10-corrected'!AD75-'DB10-as published'!AD75</f>
        <v>1</v>
      </c>
      <c r="AE75" s="3">
        <f>+'DB10-corrected'!AE75-'DB10-as published'!AE75</f>
        <v>0</v>
      </c>
      <c r="AF75" s="3">
        <f>+'DB10-corrected'!AF75-'DB10-as published'!AF75</f>
        <v>1.5999999999999996</v>
      </c>
      <c r="AG75" s="21">
        <f>IF(AND('DB10-corrected'!AG75="no practice",'DB10-as published'!AG75="no practice"), 0,'DB10-corrected'!AG75-'DB10-as published'!AG75)</f>
        <v>0</v>
      </c>
      <c r="AH75" s="17">
        <f>IF(AND('DB10-corrected'!AH75="no practice",'DB10-as published'!AH75="no practice"), 0,'DB10-corrected'!AH75-'DB10-as published'!AH75)</f>
        <v>0</v>
      </c>
      <c r="AI75" s="22">
        <f>+'DB10-corrected'!AI75-'DB10-as published'!AI75</f>
        <v>0</v>
      </c>
      <c r="AK75" s="11">
        <v>0</v>
      </c>
    </row>
    <row r="76" spans="1:37" s="11" customFormat="1">
      <c r="A76" s="58" t="s">
        <v>78</v>
      </c>
      <c r="B76" s="19">
        <f>+'DB10-corrected'!B76-'DB10-as published'!B76</f>
        <v>0</v>
      </c>
      <c r="C76" s="19">
        <f>+'DB10-corrected'!C76-'DB10-as published'!C76</f>
        <v>0</v>
      </c>
      <c r="D76" s="19">
        <f>+ROUND('DB10-corrected'!D76,1)-ROUND('DB10-as published'!D76,1)</f>
        <v>0</v>
      </c>
      <c r="E76" s="19">
        <f>+ROUND('DB10-corrected'!E76,1)-ROUND('DB10-as published'!E76,1)</f>
        <v>0</v>
      </c>
      <c r="F76" s="20">
        <f>IF(AND('DB10-corrected'!F76="no practice",'DB10-as published'!F76="no practice"), 0,'DB10-corrected'!F76-'DB10-as published'!F76)</f>
        <v>0</v>
      </c>
      <c r="G76" s="3">
        <f>IF(AND('DB10-corrected'!G76="no practice",'DB10-as published'!G76="no practice"), 0,'DB10-corrected'!G76-'DB10-as published'!G76)</f>
        <v>0</v>
      </c>
      <c r="H76" s="3">
        <f>IF(AND('DB10-corrected'!H76="no practice",'DB10-as published'!H76="no practice"),0,ROUND('DB10-corrected'!H76,1)-ROUND('DB10-as published'!H76,1))</f>
        <v>0</v>
      </c>
      <c r="I76" s="20">
        <f>IF(AND('DB10-corrected'!I76="no practice",'DB10-as published'!I76="no practice"), 0,'DB10-corrected'!I76-'DB10-as published'!I76)</f>
        <v>0</v>
      </c>
      <c r="J76" s="3">
        <f>IF(AND('DB10-corrected'!J76="no practice",'DB10-as published'!J76="no practice"), 0,'DB10-corrected'!J76-'DB10-as published'!J76)</f>
        <v>0</v>
      </c>
      <c r="K76" s="3">
        <f>IF(AND('DB10-corrected'!K76="no practice",'DB10-as published'!K76="no practice"), 0,ROUND('DB10-corrected'!K76,1)-ROUND('DB10-as published'!K76,1))</f>
        <v>0</v>
      </c>
      <c r="L76" s="20">
        <f>+'DB10-corrected'!L76-'DB10-as published'!L76</f>
        <v>0</v>
      </c>
      <c r="M76" s="3">
        <f>+'DB10-corrected'!M76-'DB10-as published'!M76</f>
        <v>0</v>
      </c>
      <c r="N76" s="3">
        <f>+'DB10-corrected'!N76-'DB10-as published'!N76</f>
        <v>0</v>
      </c>
      <c r="O76" s="3">
        <f>+'DB10-corrected'!O76-'DB10-as published'!O76</f>
        <v>0</v>
      </c>
      <c r="P76" s="3">
        <f>+'DB10-corrected'!P76-'DB10-as published'!P76</f>
        <v>0</v>
      </c>
      <c r="Q76" s="20">
        <f>+'DB10-corrected'!Q76-'DB10-as published'!Q76</f>
        <v>0</v>
      </c>
      <c r="R76" s="3">
        <f>+'DB10-corrected'!R76-'DB10-as published'!R76</f>
        <v>0</v>
      </c>
      <c r="S76" s="3">
        <f>+'DB10-corrected'!S76-'DB10-as published'!S76</f>
        <v>0</v>
      </c>
      <c r="T76" s="3">
        <f>+'DB10-corrected'!T76-'DB10-as published'!T76</f>
        <v>0</v>
      </c>
      <c r="U76" s="20">
        <f>+'DB10-corrected'!U76-'DB10-as published'!U76</f>
        <v>0</v>
      </c>
      <c r="V76" s="3">
        <f>+'DB10-corrected'!V76-'DB10-as published'!V76</f>
        <v>0</v>
      </c>
      <c r="W76" s="3">
        <f>+ROUND('DB10-corrected'!W76,1)-ROUND('DB10-as published'!W76,1)</f>
        <v>0</v>
      </c>
      <c r="X76" s="20">
        <f>+'DB10-corrected'!X76-'DB10-as published'!X76</f>
        <v>0</v>
      </c>
      <c r="Y76" s="3">
        <f>+'DB10-corrected'!Y76-'DB10-as published'!Y76</f>
        <v>0</v>
      </c>
      <c r="Z76" s="3">
        <f>+'DB10-corrected'!Z76-'DB10-as published'!Z76</f>
        <v>0</v>
      </c>
      <c r="AA76" s="3">
        <f>+'DB10-corrected'!AA76-'DB10-as published'!AA76</f>
        <v>0</v>
      </c>
      <c r="AB76" s="3">
        <f>+'DB10-corrected'!AB76-'DB10-as published'!AB76</f>
        <v>0</v>
      </c>
      <c r="AC76" s="3">
        <f>+'DB10-corrected'!AC76-'DB10-as published'!AC76</f>
        <v>0</v>
      </c>
      <c r="AD76" s="20">
        <f>+'DB10-corrected'!AD76-'DB10-as published'!AD76</f>
        <v>0</v>
      </c>
      <c r="AE76" s="3">
        <f>+'DB10-corrected'!AE76-'DB10-as published'!AE76</f>
        <v>0</v>
      </c>
      <c r="AF76" s="3">
        <f>+'DB10-corrected'!AF76-'DB10-as published'!AF76</f>
        <v>0</v>
      </c>
      <c r="AG76" s="21">
        <f>IF(AND('DB10-corrected'!AG76="no practice",'DB10-as published'!AG76="no practice"), 0,'DB10-corrected'!AG76-'DB10-as published'!AG76)</f>
        <v>0</v>
      </c>
      <c r="AH76" s="17">
        <f>IF(AND('DB10-corrected'!AH76="no practice",'DB10-as published'!AH76="no practice"), 0,'DB10-corrected'!AH76-'DB10-as published'!AH76)</f>
        <v>0</v>
      </c>
      <c r="AI76" s="22">
        <f>+'DB10-corrected'!AI76-'DB10-as published'!AI76</f>
        <v>0</v>
      </c>
      <c r="AK76" s="11">
        <v>0</v>
      </c>
    </row>
    <row r="77" spans="1:37" s="11" customFormat="1">
      <c r="A77" s="58" t="s">
        <v>79</v>
      </c>
      <c r="B77" s="19">
        <f>+'DB10-corrected'!B77-'DB10-as published'!B77</f>
        <v>0</v>
      </c>
      <c r="C77" s="19">
        <f>+'DB10-corrected'!C77-'DB10-as published'!C77</f>
        <v>0</v>
      </c>
      <c r="D77" s="19">
        <f>+ROUND('DB10-corrected'!D77,1)-ROUND('DB10-as published'!D77,1)</f>
        <v>0</v>
      </c>
      <c r="E77" s="19">
        <f>+ROUND('DB10-corrected'!E77,1)-ROUND('DB10-as published'!E77,1)</f>
        <v>0</v>
      </c>
      <c r="F77" s="20">
        <f>IF(AND('DB10-corrected'!F77="no practice",'DB10-as published'!F77="no practice"), 0,'DB10-corrected'!F77-'DB10-as published'!F77)</f>
        <v>0</v>
      </c>
      <c r="G77" s="3">
        <f>IF(AND('DB10-corrected'!G77="no practice",'DB10-as published'!G77="no practice"), 0,'DB10-corrected'!G77-'DB10-as published'!G77)</f>
        <v>0</v>
      </c>
      <c r="H77" s="3">
        <f>IF(AND('DB10-corrected'!H77="no practice",'DB10-as published'!H77="no practice"),0,ROUND('DB10-corrected'!H77,1)-ROUND('DB10-as published'!H77,1))</f>
        <v>0</v>
      </c>
      <c r="I77" s="20">
        <f>IF(AND('DB10-corrected'!I77="no practice",'DB10-as published'!I77="no practice"), 0,'DB10-corrected'!I77-'DB10-as published'!I77)</f>
        <v>0</v>
      </c>
      <c r="J77" s="3">
        <f>IF(AND('DB10-corrected'!J77="no practice",'DB10-as published'!J77="no practice"), 0,'DB10-corrected'!J77-'DB10-as published'!J77)</f>
        <v>0</v>
      </c>
      <c r="K77" s="3">
        <f>IF(AND('DB10-corrected'!K77="no practice",'DB10-as published'!K77="no practice"), 0,ROUND('DB10-corrected'!K77,1)-ROUND('DB10-as published'!K77,1))</f>
        <v>0</v>
      </c>
      <c r="L77" s="20">
        <f>+'DB10-corrected'!L77-'DB10-as published'!L77</f>
        <v>0</v>
      </c>
      <c r="M77" s="3">
        <f>+'DB10-corrected'!M77-'DB10-as published'!M77</f>
        <v>0</v>
      </c>
      <c r="N77" s="3">
        <f>+'DB10-corrected'!N77-'DB10-as published'!N77</f>
        <v>0</v>
      </c>
      <c r="O77" s="3">
        <f>+'DB10-corrected'!O77-'DB10-as published'!O77</f>
        <v>0</v>
      </c>
      <c r="P77" s="3">
        <f>+'DB10-corrected'!P77-'DB10-as published'!P77</f>
        <v>0</v>
      </c>
      <c r="Q77" s="20">
        <f>+'DB10-corrected'!Q77-'DB10-as published'!Q77</f>
        <v>0</v>
      </c>
      <c r="R77" s="3">
        <f>+'DB10-corrected'!R77-'DB10-as published'!R77</f>
        <v>0</v>
      </c>
      <c r="S77" s="3">
        <f>+'DB10-corrected'!S77-'DB10-as published'!S77</f>
        <v>0</v>
      </c>
      <c r="T77" s="3">
        <f>+'DB10-corrected'!T77-'DB10-as published'!T77</f>
        <v>0</v>
      </c>
      <c r="U77" s="20">
        <f>+'DB10-corrected'!U77-'DB10-as published'!U77</f>
        <v>0</v>
      </c>
      <c r="V77" s="3">
        <f>+'DB10-corrected'!V77-'DB10-as published'!V77</f>
        <v>0</v>
      </c>
      <c r="W77" s="3">
        <f>+ROUND('DB10-corrected'!W77,1)-ROUND('DB10-as published'!W77,1)</f>
        <v>0</v>
      </c>
      <c r="X77" s="20">
        <f>+'DB10-corrected'!X77-'DB10-as published'!X77</f>
        <v>0</v>
      </c>
      <c r="Y77" s="3">
        <f>+'DB10-corrected'!Y77-'DB10-as published'!Y77</f>
        <v>0</v>
      </c>
      <c r="Z77" s="3">
        <f>+'DB10-corrected'!Z77-'DB10-as published'!Z77</f>
        <v>0</v>
      </c>
      <c r="AA77" s="3">
        <f>+'DB10-corrected'!AA77-'DB10-as published'!AA77</f>
        <v>0</v>
      </c>
      <c r="AB77" s="3">
        <f>+'DB10-corrected'!AB77-'DB10-as published'!AB77</f>
        <v>0</v>
      </c>
      <c r="AC77" s="3">
        <f>+'DB10-corrected'!AC77-'DB10-as published'!AC77</f>
        <v>0</v>
      </c>
      <c r="AD77" s="20">
        <f>+'DB10-corrected'!AD77-'DB10-as published'!AD77</f>
        <v>1</v>
      </c>
      <c r="AE77" s="3">
        <f>+'DB10-corrected'!AE77-'DB10-as published'!AE77</f>
        <v>0</v>
      </c>
      <c r="AF77" s="3">
        <f>+'DB10-corrected'!AF77-'DB10-as published'!AF77</f>
        <v>0</v>
      </c>
      <c r="AG77" s="21">
        <f>IF(AND('DB10-corrected'!AG77="no practice",'DB10-as published'!AG77="no practice"), 0,'DB10-corrected'!AG77-'DB10-as published'!AG77)</f>
        <v>0</v>
      </c>
      <c r="AH77" s="17">
        <f>IF(AND('DB10-corrected'!AH77="no practice",'DB10-as published'!AH77="no practice"), 0,'DB10-corrected'!AH77-'DB10-as published'!AH77)</f>
        <v>0</v>
      </c>
      <c r="AI77" s="22">
        <f>+'DB10-corrected'!AI77-'DB10-as published'!AI77</f>
        <v>0</v>
      </c>
      <c r="AK77" s="11">
        <v>0</v>
      </c>
    </row>
    <row r="78" spans="1:37" s="11" customFormat="1">
      <c r="A78" s="58" t="s">
        <v>80</v>
      </c>
      <c r="B78" s="19">
        <f>+'DB10-corrected'!B78-'DB10-as published'!B78</f>
        <v>0</v>
      </c>
      <c r="C78" s="19">
        <f>+'DB10-corrected'!C78-'DB10-as published'!C78</f>
        <v>0</v>
      </c>
      <c r="D78" s="19">
        <f>+ROUND('DB10-corrected'!D78,1)-ROUND('DB10-as published'!D78,1)</f>
        <v>0</v>
      </c>
      <c r="E78" s="19">
        <f>+ROUND('DB10-corrected'!E78,1)-ROUND('DB10-as published'!E78,1)</f>
        <v>0</v>
      </c>
      <c r="F78" s="20">
        <f>IF(AND('DB10-corrected'!F78="no practice",'DB10-as published'!F78="no practice"), 0,'DB10-corrected'!F78-'DB10-as published'!F78)</f>
        <v>0</v>
      </c>
      <c r="G78" s="3">
        <f>IF(AND('DB10-corrected'!G78="no practice",'DB10-as published'!G78="no practice"), 0,'DB10-corrected'!G78-'DB10-as published'!G78)</f>
        <v>0</v>
      </c>
      <c r="H78" s="3">
        <f>IF(AND('DB10-corrected'!H78="no practice",'DB10-as published'!H78="no practice"),0,ROUND('DB10-corrected'!H78,1)-ROUND('DB10-as published'!H78,1))</f>
        <v>0</v>
      </c>
      <c r="I78" s="20">
        <f>IF(AND('DB10-corrected'!I78="no practice",'DB10-as published'!I78="no practice"), 0,'DB10-corrected'!I78-'DB10-as published'!I78)</f>
        <v>0</v>
      </c>
      <c r="J78" s="3">
        <f>IF(AND('DB10-corrected'!J78="no practice",'DB10-as published'!J78="no practice"), 0,'DB10-corrected'!J78-'DB10-as published'!J78)</f>
        <v>0</v>
      </c>
      <c r="K78" s="3">
        <f>IF(AND('DB10-corrected'!K78="no practice",'DB10-as published'!K78="no practice"), 0,ROUND('DB10-corrected'!K78,1)-ROUND('DB10-as published'!K78,1))</f>
        <v>0</v>
      </c>
      <c r="L78" s="20">
        <f>+'DB10-corrected'!L78-'DB10-as published'!L78</f>
        <v>0</v>
      </c>
      <c r="M78" s="3">
        <f>+'DB10-corrected'!M78-'DB10-as published'!M78</f>
        <v>0</v>
      </c>
      <c r="N78" s="3">
        <f>+'DB10-corrected'!N78-'DB10-as published'!N78</f>
        <v>0</v>
      </c>
      <c r="O78" s="3">
        <f>+'DB10-corrected'!O78-'DB10-as published'!O78</f>
        <v>0</v>
      </c>
      <c r="P78" s="3">
        <f>+'DB10-corrected'!P78-'DB10-as published'!P78</f>
        <v>0</v>
      </c>
      <c r="Q78" s="20">
        <f>+'DB10-corrected'!Q78-'DB10-as published'!Q78</f>
        <v>0</v>
      </c>
      <c r="R78" s="3">
        <f>+'DB10-corrected'!R78-'DB10-as published'!R78</f>
        <v>0</v>
      </c>
      <c r="S78" s="3">
        <f>+'DB10-corrected'!S78-'DB10-as published'!S78</f>
        <v>0</v>
      </c>
      <c r="T78" s="3">
        <f>+'DB10-corrected'!T78-'DB10-as published'!T78</f>
        <v>0</v>
      </c>
      <c r="U78" s="20">
        <f>+'DB10-corrected'!U78-'DB10-as published'!U78</f>
        <v>0</v>
      </c>
      <c r="V78" s="3">
        <f>+'DB10-corrected'!V78-'DB10-as published'!V78</f>
        <v>0</v>
      </c>
      <c r="W78" s="3">
        <f>+ROUND('DB10-corrected'!W78,1)-ROUND('DB10-as published'!W78,1)</f>
        <v>0</v>
      </c>
      <c r="X78" s="20">
        <f>+'DB10-corrected'!X78-'DB10-as published'!X78</f>
        <v>0</v>
      </c>
      <c r="Y78" s="3">
        <f>+'DB10-corrected'!Y78-'DB10-as published'!Y78</f>
        <v>0</v>
      </c>
      <c r="Z78" s="3">
        <f>+'DB10-corrected'!Z78-'DB10-as published'!Z78</f>
        <v>0</v>
      </c>
      <c r="AA78" s="3">
        <f>+'DB10-corrected'!AA78-'DB10-as published'!AA78</f>
        <v>0</v>
      </c>
      <c r="AB78" s="3">
        <f>+'DB10-corrected'!AB78-'DB10-as published'!AB78</f>
        <v>0</v>
      </c>
      <c r="AC78" s="3">
        <f>+'DB10-corrected'!AC78-'DB10-as published'!AC78</f>
        <v>0</v>
      </c>
      <c r="AD78" s="20">
        <f>+'DB10-corrected'!AD78-'DB10-as published'!AD78</f>
        <v>0</v>
      </c>
      <c r="AE78" s="3">
        <f>+'DB10-corrected'!AE78-'DB10-as published'!AE78</f>
        <v>0</v>
      </c>
      <c r="AF78" s="3">
        <f>+'DB10-corrected'!AF78-'DB10-as published'!AF78</f>
        <v>0</v>
      </c>
      <c r="AG78" s="21">
        <f>IF(AND('DB10-corrected'!AG78="no practice",'DB10-as published'!AG78="no practice"), 0,'DB10-corrected'!AG78-'DB10-as published'!AG78)</f>
        <v>0</v>
      </c>
      <c r="AH78" s="17">
        <f>IF(AND('DB10-corrected'!AH78="no practice",'DB10-as published'!AH78="no practice"), 0,'DB10-corrected'!AH78-'DB10-as published'!AH78)</f>
        <v>0</v>
      </c>
      <c r="AI78" s="22">
        <f>+'DB10-corrected'!AI78-'DB10-as published'!AI78</f>
        <v>0</v>
      </c>
      <c r="AK78" s="11">
        <v>0</v>
      </c>
    </row>
    <row r="79" spans="1:37" s="11" customFormat="1">
      <c r="A79" s="58" t="s">
        <v>81</v>
      </c>
      <c r="B79" s="19">
        <f>+'DB10-corrected'!B79-'DB10-as published'!B79</f>
        <v>0</v>
      </c>
      <c r="C79" s="19">
        <f>+'DB10-corrected'!C79-'DB10-as published'!C79</f>
        <v>0</v>
      </c>
      <c r="D79" s="19">
        <f>+ROUND('DB10-corrected'!D79,1)-ROUND('DB10-as published'!D79,1)</f>
        <v>0</v>
      </c>
      <c r="E79" s="19">
        <f>+ROUND('DB10-corrected'!E79,1)-ROUND('DB10-as published'!E79,1)</f>
        <v>0</v>
      </c>
      <c r="F79" s="20">
        <f>IF(AND('DB10-corrected'!F79="no practice",'DB10-as published'!F79="no practice"), 0,'DB10-corrected'!F79-'DB10-as published'!F79)</f>
        <v>0</v>
      </c>
      <c r="G79" s="3">
        <f>IF(AND('DB10-corrected'!G79="no practice",'DB10-as published'!G79="no practice"), 0,'DB10-corrected'!G79-'DB10-as published'!G79)</f>
        <v>0</v>
      </c>
      <c r="H79" s="3">
        <f>IF(AND('DB10-corrected'!H79="no practice",'DB10-as published'!H79="no practice"),0,ROUND('DB10-corrected'!H79,1)-ROUND('DB10-as published'!H79,1))</f>
        <v>0</v>
      </c>
      <c r="I79" s="20">
        <f>IF(AND('DB10-corrected'!I79="no practice",'DB10-as published'!I79="no practice"), 0,'DB10-corrected'!I79-'DB10-as published'!I79)</f>
        <v>0</v>
      </c>
      <c r="J79" s="3">
        <f>IF(AND('DB10-corrected'!J79="no practice",'DB10-as published'!J79="no practice"), 0,'DB10-corrected'!J79-'DB10-as published'!J79)</f>
        <v>43</v>
      </c>
      <c r="K79" s="3">
        <f>IF(AND('DB10-corrected'!K79="no practice",'DB10-as published'!K79="no practice"), 0,ROUND('DB10-corrected'!K79,1)-ROUND('DB10-as published'!K79,1))</f>
        <v>0</v>
      </c>
      <c r="L79" s="20">
        <f>+'DB10-corrected'!L79-'DB10-as published'!L79</f>
        <v>0</v>
      </c>
      <c r="M79" s="3">
        <f>+'DB10-corrected'!M79-'DB10-as published'!M79</f>
        <v>0</v>
      </c>
      <c r="N79" s="3">
        <f>+'DB10-corrected'!N79-'DB10-as published'!N79</f>
        <v>0</v>
      </c>
      <c r="O79" s="3">
        <f>+'DB10-corrected'!O79-'DB10-as published'!O79</f>
        <v>0</v>
      </c>
      <c r="P79" s="3">
        <f>+'DB10-corrected'!P79-'DB10-as published'!P79</f>
        <v>0</v>
      </c>
      <c r="Q79" s="20">
        <f>+'DB10-corrected'!Q79-'DB10-as published'!Q79</f>
        <v>0</v>
      </c>
      <c r="R79" s="3">
        <f>+'DB10-corrected'!R79-'DB10-as published'!R79</f>
        <v>0</v>
      </c>
      <c r="S79" s="3">
        <f>+'DB10-corrected'!S79-'DB10-as published'!S79</f>
        <v>0</v>
      </c>
      <c r="T79" s="3">
        <f>+'DB10-corrected'!T79-'DB10-as published'!T79</f>
        <v>0</v>
      </c>
      <c r="U79" s="20">
        <f>+'DB10-corrected'!U79-'DB10-as published'!U79</f>
        <v>0</v>
      </c>
      <c r="V79" s="3">
        <f>+'DB10-corrected'!V79-'DB10-as published'!V79</f>
        <v>0</v>
      </c>
      <c r="W79" s="3">
        <f>+ROUND('DB10-corrected'!W79,1)-ROUND('DB10-as published'!W79,1)</f>
        <v>0</v>
      </c>
      <c r="X79" s="20">
        <f>+'DB10-corrected'!X79-'DB10-as published'!X79</f>
        <v>0</v>
      </c>
      <c r="Y79" s="3">
        <f>+'DB10-corrected'!Y79-'DB10-as published'!Y79</f>
        <v>0</v>
      </c>
      <c r="Z79" s="3">
        <f>+'DB10-corrected'!Z79-'DB10-as published'!Z79</f>
        <v>0</v>
      </c>
      <c r="AA79" s="3">
        <f>+'DB10-corrected'!AA79-'DB10-as published'!AA79</f>
        <v>0</v>
      </c>
      <c r="AB79" s="3">
        <f>+'DB10-corrected'!AB79-'DB10-as published'!AB79</f>
        <v>0</v>
      </c>
      <c r="AC79" s="3">
        <f>+'DB10-corrected'!AC79-'DB10-as published'!AC79</f>
        <v>0</v>
      </c>
      <c r="AD79" s="20">
        <f>+'DB10-corrected'!AD79-'DB10-as published'!AD79</f>
        <v>0</v>
      </c>
      <c r="AE79" s="3">
        <f>+'DB10-corrected'!AE79-'DB10-as published'!AE79</f>
        <v>0</v>
      </c>
      <c r="AF79" s="3">
        <f>+'DB10-corrected'!AF79-'DB10-as published'!AF79</f>
        <v>0</v>
      </c>
      <c r="AG79" s="21">
        <f>IF(AND('DB10-corrected'!AG79="no practice",'DB10-as published'!AG79="no practice"), 0,'DB10-corrected'!AG79-'DB10-as published'!AG79)</f>
        <v>0</v>
      </c>
      <c r="AH79" s="17">
        <f>IF(AND('DB10-corrected'!AH79="no practice",'DB10-as published'!AH79="no practice"), 0,'DB10-corrected'!AH79-'DB10-as published'!AH79)</f>
        <v>0</v>
      </c>
      <c r="AI79" s="22">
        <f>+'DB10-corrected'!AI79-'DB10-as published'!AI79</f>
        <v>0</v>
      </c>
      <c r="AK79" s="11">
        <v>0</v>
      </c>
    </row>
    <row r="80" spans="1:37" s="11" customFormat="1">
      <c r="A80" s="58" t="s">
        <v>82</v>
      </c>
      <c r="B80" s="19">
        <f>+'DB10-corrected'!B80-'DB10-as published'!B80</f>
        <v>0</v>
      </c>
      <c r="C80" s="19">
        <f>+'DB10-corrected'!C80-'DB10-as published'!C80</f>
        <v>0</v>
      </c>
      <c r="D80" s="19">
        <f>+ROUND('DB10-corrected'!D80,1)-ROUND('DB10-as published'!D80,1)</f>
        <v>0</v>
      </c>
      <c r="E80" s="19">
        <f>+ROUND('DB10-corrected'!E80,1)-ROUND('DB10-as published'!E80,1)</f>
        <v>0</v>
      </c>
      <c r="F80" s="20">
        <f>IF(AND('DB10-corrected'!F80="no practice",'DB10-as published'!F80="no practice"), 0,'DB10-corrected'!F80-'DB10-as published'!F80)</f>
        <v>-1</v>
      </c>
      <c r="G80" s="3">
        <f>IF(AND('DB10-corrected'!G80="no practice",'DB10-as published'!G80="no practice"), 0,'DB10-corrected'!G80-'DB10-as published'!G80)</f>
        <v>24</v>
      </c>
      <c r="H80" s="3">
        <f>IF(AND('DB10-corrected'!H80="no practice",'DB10-as published'!H80="no practice"),0,ROUND('DB10-corrected'!H80,1)-ROUND('DB10-as published'!H80,1))</f>
        <v>0</v>
      </c>
      <c r="I80" s="20">
        <f>IF(AND('DB10-corrected'!I80="no practice",'DB10-as published'!I80="no practice"), 0,'DB10-corrected'!I80-'DB10-as published'!I80)</f>
        <v>0</v>
      </c>
      <c r="J80" s="3">
        <f>IF(AND('DB10-corrected'!J80="no practice",'DB10-as published'!J80="no practice"), 0,'DB10-corrected'!J80-'DB10-as published'!J80)</f>
        <v>0</v>
      </c>
      <c r="K80" s="3">
        <f>IF(AND('DB10-corrected'!K80="no practice",'DB10-as published'!K80="no practice"), 0,ROUND('DB10-corrected'!K80,1)-ROUND('DB10-as published'!K80,1))</f>
        <v>0</v>
      </c>
      <c r="L80" s="20">
        <f>+'DB10-corrected'!L80-'DB10-as published'!L80</f>
        <v>0</v>
      </c>
      <c r="M80" s="3">
        <f>+'DB10-corrected'!M80-'DB10-as published'!M80</f>
        <v>0</v>
      </c>
      <c r="N80" s="3">
        <f>+'DB10-corrected'!N80-'DB10-as published'!N80</f>
        <v>0</v>
      </c>
      <c r="O80" s="3">
        <f>+'DB10-corrected'!O80-'DB10-as published'!O80</f>
        <v>0</v>
      </c>
      <c r="P80" s="3">
        <f>+'DB10-corrected'!P80-'DB10-as published'!P80</f>
        <v>0</v>
      </c>
      <c r="Q80" s="20">
        <f>+'DB10-corrected'!Q80-'DB10-as published'!Q80</f>
        <v>0</v>
      </c>
      <c r="R80" s="3">
        <f>+'DB10-corrected'!R80-'DB10-as published'!R80</f>
        <v>0</v>
      </c>
      <c r="S80" s="3">
        <f>+'DB10-corrected'!S80-'DB10-as published'!S80</f>
        <v>0</v>
      </c>
      <c r="T80" s="3">
        <f>+'DB10-corrected'!T80-'DB10-as published'!T80</f>
        <v>0</v>
      </c>
      <c r="U80" s="20">
        <f>+'DB10-corrected'!U80-'DB10-as published'!U80</f>
        <v>0</v>
      </c>
      <c r="V80" s="3">
        <f>+'DB10-corrected'!V80-'DB10-as published'!V80</f>
        <v>0</v>
      </c>
      <c r="W80" s="3">
        <f>+ROUND('DB10-corrected'!W80,1)-ROUND('DB10-as published'!W80,1)</f>
        <v>0</v>
      </c>
      <c r="X80" s="20">
        <f>+'DB10-corrected'!X80-'DB10-as published'!X80</f>
        <v>0</v>
      </c>
      <c r="Y80" s="3">
        <f>+'DB10-corrected'!Y80-'DB10-as published'!Y80</f>
        <v>0</v>
      </c>
      <c r="Z80" s="3">
        <f>+'DB10-corrected'!Z80-'DB10-as published'!Z80</f>
        <v>0</v>
      </c>
      <c r="AA80" s="3">
        <f>+'DB10-corrected'!AA80-'DB10-as published'!AA80</f>
        <v>0</v>
      </c>
      <c r="AB80" s="3">
        <f>+'DB10-corrected'!AB80-'DB10-as published'!AB80</f>
        <v>0</v>
      </c>
      <c r="AC80" s="3">
        <f>+'DB10-corrected'!AC80-'DB10-as published'!AC80</f>
        <v>0</v>
      </c>
      <c r="AD80" s="20">
        <f>+'DB10-corrected'!AD80-'DB10-as published'!AD80</f>
        <v>0</v>
      </c>
      <c r="AE80" s="3">
        <f>+'DB10-corrected'!AE80-'DB10-as published'!AE80</f>
        <v>0</v>
      </c>
      <c r="AF80" s="3">
        <f>+'DB10-corrected'!AF80-'DB10-as published'!AF80</f>
        <v>0</v>
      </c>
      <c r="AG80" s="21">
        <f>IF(AND('DB10-corrected'!AG80="no practice",'DB10-as published'!AG80="no practice"), 0,'DB10-corrected'!AG80-'DB10-as published'!AG80)</f>
        <v>0</v>
      </c>
      <c r="AH80" s="17">
        <f>IF(AND('DB10-corrected'!AH80="no practice",'DB10-as published'!AH80="no practice"), 0,'DB10-corrected'!AH80-'DB10-as published'!AH80)</f>
        <v>0</v>
      </c>
      <c r="AI80" s="22">
        <f>+'DB10-corrected'!AI80-'DB10-as published'!AI80</f>
        <v>0</v>
      </c>
      <c r="AK80" s="11">
        <v>0</v>
      </c>
    </row>
    <row r="81" spans="1:37" s="11" customFormat="1">
      <c r="A81" s="58" t="s">
        <v>83</v>
      </c>
      <c r="B81" s="19">
        <f>+'DB10-corrected'!B81-'DB10-as published'!B81</f>
        <v>0</v>
      </c>
      <c r="C81" s="19">
        <f>+'DB10-corrected'!C81-'DB10-as published'!C81</f>
        <v>0</v>
      </c>
      <c r="D81" s="19">
        <f>+ROUND('DB10-corrected'!D81,1)-ROUND('DB10-as published'!D81,1)</f>
        <v>0</v>
      </c>
      <c r="E81" s="19">
        <f>+ROUND('DB10-corrected'!E81,1)-ROUND('DB10-as published'!E81,1)</f>
        <v>0</v>
      </c>
      <c r="F81" s="20">
        <f>IF(AND('DB10-corrected'!F81="no practice",'DB10-as published'!F81="no practice"), 0,'DB10-corrected'!F81-'DB10-as published'!F81)</f>
        <v>0</v>
      </c>
      <c r="G81" s="3">
        <f>IF(AND('DB10-corrected'!G81="no practice",'DB10-as published'!G81="no practice"), 0,'DB10-corrected'!G81-'DB10-as published'!G81)</f>
        <v>0</v>
      </c>
      <c r="H81" s="3">
        <f>IF(AND('DB10-corrected'!H81="no practice",'DB10-as published'!H81="no practice"),0,ROUND('DB10-corrected'!H81,1)-ROUND('DB10-as published'!H81,1))</f>
        <v>0</v>
      </c>
      <c r="I81" s="20">
        <f>IF(AND('DB10-corrected'!I81="no practice",'DB10-as published'!I81="no practice"), 0,'DB10-corrected'!I81-'DB10-as published'!I81)</f>
        <v>0</v>
      </c>
      <c r="J81" s="3">
        <f>IF(AND('DB10-corrected'!J81="no practice",'DB10-as published'!J81="no practice"), 0,'DB10-corrected'!J81-'DB10-as published'!J81)</f>
        <v>0</v>
      </c>
      <c r="K81" s="3">
        <f>IF(AND('DB10-corrected'!K81="no practice",'DB10-as published'!K81="no practice"), 0,ROUND('DB10-corrected'!K81,1)-ROUND('DB10-as published'!K81,1))</f>
        <v>0</v>
      </c>
      <c r="L81" s="20">
        <f>+'DB10-corrected'!L81-'DB10-as published'!L81</f>
        <v>0</v>
      </c>
      <c r="M81" s="3">
        <f>+'DB10-corrected'!M81-'DB10-as published'!M81</f>
        <v>0</v>
      </c>
      <c r="N81" s="3">
        <f>+'DB10-corrected'!N81-'DB10-as published'!N81</f>
        <v>0</v>
      </c>
      <c r="O81" s="3">
        <f>+'DB10-corrected'!O81-'DB10-as published'!O81</f>
        <v>0</v>
      </c>
      <c r="P81" s="3">
        <f>+'DB10-corrected'!P81-'DB10-as published'!P81</f>
        <v>0</v>
      </c>
      <c r="Q81" s="20">
        <f>+'DB10-corrected'!Q81-'DB10-as published'!Q81</f>
        <v>0</v>
      </c>
      <c r="R81" s="3">
        <f>+'DB10-corrected'!R81-'DB10-as published'!R81</f>
        <v>0</v>
      </c>
      <c r="S81" s="3">
        <f>+'DB10-corrected'!S81-'DB10-as published'!S81</f>
        <v>0</v>
      </c>
      <c r="T81" s="3">
        <f>+'DB10-corrected'!T81-'DB10-as published'!T81</f>
        <v>0</v>
      </c>
      <c r="U81" s="20">
        <f>+'DB10-corrected'!U81-'DB10-as published'!U81</f>
        <v>0</v>
      </c>
      <c r="V81" s="3">
        <f>+'DB10-corrected'!V81-'DB10-as published'!V81</f>
        <v>0</v>
      </c>
      <c r="W81" s="3">
        <f>+ROUND('DB10-corrected'!W81,1)-ROUND('DB10-as published'!W81,1)</f>
        <v>0</v>
      </c>
      <c r="X81" s="20">
        <f>+'DB10-corrected'!X81-'DB10-as published'!X81</f>
        <v>0</v>
      </c>
      <c r="Y81" s="3">
        <f>+'DB10-corrected'!Y81-'DB10-as published'!Y81</f>
        <v>0</v>
      </c>
      <c r="Z81" s="3">
        <f>+'DB10-corrected'!Z81-'DB10-as published'!Z81</f>
        <v>0</v>
      </c>
      <c r="AA81" s="3">
        <f>+'DB10-corrected'!AA81-'DB10-as published'!AA81</f>
        <v>0</v>
      </c>
      <c r="AB81" s="3">
        <f>+'DB10-corrected'!AB81-'DB10-as published'!AB81</f>
        <v>0</v>
      </c>
      <c r="AC81" s="3">
        <f>+'DB10-corrected'!AC81-'DB10-as published'!AC81</f>
        <v>0</v>
      </c>
      <c r="AD81" s="20">
        <f>+'DB10-corrected'!AD81-'DB10-as published'!AD81</f>
        <v>0</v>
      </c>
      <c r="AE81" s="3">
        <f>+'DB10-corrected'!AE81-'DB10-as published'!AE81</f>
        <v>0</v>
      </c>
      <c r="AF81" s="3">
        <f>+'DB10-corrected'!AF81-'DB10-as published'!AF81</f>
        <v>0</v>
      </c>
      <c r="AG81" s="21">
        <f>IF(AND('DB10-corrected'!AG81="no practice",'DB10-as published'!AG81="no practice"), 0,'DB10-corrected'!AG81-'DB10-as published'!AG81)</f>
        <v>0</v>
      </c>
      <c r="AH81" s="17">
        <f>IF(AND('DB10-corrected'!AH81="no practice",'DB10-as published'!AH81="no practice"), 0,'DB10-corrected'!AH81-'DB10-as published'!AH81)</f>
        <v>0</v>
      </c>
      <c r="AI81" s="22">
        <f>+'DB10-corrected'!AI81-'DB10-as published'!AI81</f>
        <v>0</v>
      </c>
      <c r="AK81" s="11">
        <v>0</v>
      </c>
    </row>
    <row r="82" spans="1:37" s="11" customFormat="1">
      <c r="A82" s="58" t="s">
        <v>84</v>
      </c>
      <c r="B82" s="19">
        <f>+'DB10-corrected'!B82-'DB10-as published'!B82</f>
        <v>0</v>
      </c>
      <c r="C82" s="19">
        <f>+'DB10-corrected'!C82-'DB10-as published'!C82</f>
        <v>0</v>
      </c>
      <c r="D82" s="19">
        <f>+ROUND('DB10-corrected'!D82,1)-ROUND('DB10-as published'!D82,1)</f>
        <v>0</v>
      </c>
      <c r="E82" s="19">
        <f>+ROUND('DB10-corrected'!E82,1)-ROUND('DB10-as published'!E82,1)</f>
        <v>0</v>
      </c>
      <c r="F82" s="20">
        <f>IF(AND('DB10-corrected'!F82="no practice",'DB10-as published'!F82="no practice"), 0,'DB10-corrected'!F82-'DB10-as published'!F82)</f>
        <v>0</v>
      </c>
      <c r="G82" s="3">
        <f>IF(AND('DB10-corrected'!G82="no practice",'DB10-as published'!G82="no practice"), 0,'DB10-corrected'!G82-'DB10-as published'!G82)</f>
        <v>0</v>
      </c>
      <c r="H82" s="3">
        <f>IF(AND('DB10-corrected'!H82="no practice",'DB10-as published'!H82="no practice"),0,ROUND('DB10-corrected'!H82,1)-ROUND('DB10-as published'!H82,1))</f>
        <v>0</v>
      </c>
      <c r="I82" s="20">
        <f>IF(AND('DB10-corrected'!I82="no practice",'DB10-as published'!I82="no practice"), 0,'DB10-corrected'!I82-'DB10-as published'!I82)</f>
        <v>0</v>
      </c>
      <c r="J82" s="3">
        <f>IF(AND('DB10-corrected'!J82="no practice",'DB10-as published'!J82="no practice"), 0,'DB10-corrected'!J82-'DB10-as published'!J82)</f>
        <v>0</v>
      </c>
      <c r="K82" s="3">
        <f>IF(AND('DB10-corrected'!K82="no practice",'DB10-as published'!K82="no practice"), 0,ROUND('DB10-corrected'!K82,1)-ROUND('DB10-as published'!K82,1))</f>
        <v>0</v>
      </c>
      <c r="L82" s="20">
        <f>+'DB10-corrected'!L82-'DB10-as published'!L82</f>
        <v>0</v>
      </c>
      <c r="M82" s="3">
        <f>+'DB10-corrected'!M82-'DB10-as published'!M82</f>
        <v>0</v>
      </c>
      <c r="N82" s="3">
        <f>+'DB10-corrected'!N82-'DB10-as published'!N82</f>
        <v>0</v>
      </c>
      <c r="O82" s="3">
        <f>+'DB10-corrected'!O82-'DB10-as published'!O82</f>
        <v>0</v>
      </c>
      <c r="P82" s="3">
        <f>+'DB10-corrected'!P82-'DB10-as published'!P82</f>
        <v>0</v>
      </c>
      <c r="Q82" s="20">
        <f>+'DB10-corrected'!Q82-'DB10-as published'!Q82</f>
        <v>0</v>
      </c>
      <c r="R82" s="3">
        <f>+'DB10-corrected'!R82-'DB10-as published'!R82</f>
        <v>0</v>
      </c>
      <c r="S82" s="3">
        <f>+'DB10-corrected'!S82-'DB10-as published'!S82</f>
        <v>0</v>
      </c>
      <c r="T82" s="3">
        <f>+'DB10-corrected'!T82-'DB10-as published'!T82</f>
        <v>0</v>
      </c>
      <c r="U82" s="20">
        <f>+'DB10-corrected'!U82-'DB10-as published'!U82</f>
        <v>0</v>
      </c>
      <c r="V82" s="3">
        <f>+'DB10-corrected'!V82-'DB10-as published'!V82</f>
        <v>-20</v>
      </c>
      <c r="W82" s="3">
        <f>+ROUND('DB10-corrected'!W82,1)-ROUND('DB10-as published'!W82,1)</f>
        <v>0</v>
      </c>
      <c r="X82" s="20">
        <f>+'DB10-corrected'!X82-'DB10-as published'!X82</f>
        <v>0</v>
      </c>
      <c r="Y82" s="3">
        <f>+'DB10-corrected'!Y82-'DB10-as published'!Y82</f>
        <v>0</v>
      </c>
      <c r="Z82" s="3">
        <f>+'DB10-corrected'!Z82-'DB10-as published'!Z82</f>
        <v>0</v>
      </c>
      <c r="AA82" s="3">
        <f>+'DB10-corrected'!AA82-'DB10-as published'!AA82</f>
        <v>0</v>
      </c>
      <c r="AB82" s="3">
        <f>+'DB10-corrected'!AB82-'DB10-as published'!AB82</f>
        <v>0</v>
      </c>
      <c r="AC82" s="3">
        <f>+'DB10-corrected'!AC82-'DB10-as published'!AC82</f>
        <v>0</v>
      </c>
      <c r="AD82" s="20">
        <f>+'DB10-corrected'!AD82-'DB10-as published'!AD82</f>
        <v>1</v>
      </c>
      <c r="AE82" s="3">
        <f>+'DB10-corrected'!AE82-'DB10-as published'!AE82</f>
        <v>0</v>
      </c>
      <c r="AF82" s="3">
        <f>+'DB10-corrected'!AF82-'DB10-as published'!AF82</f>
        <v>0</v>
      </c>
      <c r="AG82" s="21">
        <f>IF(AND('DB10-corrected'!AG82="no practice",'DB10-as published'!AG82="no practice"), 0,'DB10-corrected'!AG82-'DB10-as published'!AG82)</f>
        <v>0</v>
      </c>
      <c r="AH82" s="17">
        <f>IF(AND('DB10-corrected'!AH82="no practice",'DB10-as published'!AH82="no practice"), 0,'DB10-corrected'!AH82-'DB10-as published'!AH82)</f>
        <v>0</v>
      </c>
      <c r="AI82" s="22">
        <f>+'DB10-corrected'!AI82-'DB10-as published'!AI82</f>
        <v>0</v>
      </c>
      <c r="AK82" s="11">
        <v>0</v>
      </c>
    </row>
    <row r="83" spans="1:37" s="11" customFormat="1">
      <c r="A83" s="58" t="s">
        <v>85</v>
      </c>
      <c r="B83" s="19">
        <f>+'DB10-corrected'!B83-'DB10-as published'!B83</f>
        <v>0</v>
      </c>
      <c r="C83" s="19">
        <f>+'DB10-corrected'!C83-'DB10-as published'!C83</f>
        <v>0</v>
      </c>
      <c r="D83" s="19">
        <f>+ROUND('DB10-corrected'!D83,1)-ROUND('DB10-as published'!D83,1)</f>
        <v>0</v>
      </c>
      <c r="E83" s="19">
        <f>+ROUND('DB10-corrected'!E83,1)-ROUND('DB10-as published'!E83,1)</f>
        <v>0</v>
      </c>
      <c r="F83" s="20">
        <f>IF(AND('DB10-corrected'!F83="no practice",'DB10-as published'!F83="no practice"), 0,'DB10-corrected'!F83-'DB10-as published'!F83)</f>
        <v>0</v>
      </c>
      <c r="G83" s="3">
        <f>IF(AND('DB10-corrected'!G83="no practice",'DB10-as published'!G83="no practice"), 0,'DB10-corrected'!G83-'DB10-as published'!G83)</f>
        <v>0</v>
      </c>
      <c r="H83" s="3">
        <f>IF(AND('DB10-corrected'!H83="no practice",'DB10-as published'!H83="no practice"),0,ROUND('DB10-corrected'!H83,1)-ROUND('DB10-as published'!H83,1))</f>
        <v>0</v>
      </c>
      <c r="I83" s="20">
        <f>IF(AND('DB10-corrected'!I83="no practice",'DB10-as published'!I83="no practice"), 0,'DB10-corrected'!I83-'DB10-as published'!I83)</f>
        <v>0</v>
      </c>
      <c r="J83" s="3">
        <f>IF(AND('DB10-corrected'!J83="no practice",'DB10-as published'!J83="no practice"), 0,'DB10-corrected'!J83-'DB10-as published'!J83)</f>
        <v>0</v>
      </c>
      <c r="K83" s="3">
        <f>IF(AND('DB10-corrected'!K83="no practice",'DB10-as published'!K83="no practice"), 0,ROUND('DB10-corrected'!K83,1)-ROUND('DB10-as published'!K83,1))</f>
        <v>0</v>
      </c>
      <c r="L83" s="20">
        <f>+'DB10-corrected'!L83-'DB10-as published'!L83</f>
        <v>0</v>
      </c>
      <c r="M83" s="3">
        <f>+'DB10-corrected'!M83-'DB10-as published'!M83</f>
        <v>0</v>
      </c>
      <c r="N83" s="3">
        <f>+'DB10-corrected'!N83-'DB10-as published'!N83</f>
        <v>0</v>
      </c>
      <c r="O83" s="3">
        <f>+'DB10-corrected'!O83-'DB10-as published'!O83</f>
        <v>0</v>
      </c>
      <c r="P83" s="3">
        <f>+'DB10-corrected'!P83-'DB10-as published'!P83</f>
        <v>0</v>
      </c>
      <c r="Q83" s="20">
        <f>+'DB10-corrected'!Q83-'DB10-as published'!Q83</f>
        <v>0</v>
      </c>
      <c r="R83" s="3">
        <f>+'DB10-corrected'!R83-'DB10-as published'!R83</f>
        <v>0</v>
      </c>
      <c r="S83" s="3">
        <f>+'DB10-corrected'!S83-'DB10-as published'!S83</f>
        <v>0</v>
      </c>
      <c r="T83" s="3">
        <f>+'DB10-corrected'!T83-'DB10-as published'!T83</f>
        <v>0</v>
      </c>
      <c r="U83" s="20">
        <f>+'DB10-corrected'!U83-'DB10-as published'!U83</f>
        <v>0</v>
      </c>
      <c r="V83" s="3">
        <f>+'DB10-corrected'!V83-'DB10-as published'!V83</f>
        <v>0</v>
      </c>
      <c r="W83" s="3">
        <f>+ROUND('DB10-corrected'!W83,1)-ROUND('DB10-as published'!W83,1)</f>
        <v>0</v>
      </c>
      <c r="X83" s="20">
        <f>+'DB10-corrected'!X83-'DB10-as published'!X83</f>
        <v>0</v>
      </c>
      <c r="Y83" s="3">
        <f>+'DB10-corrected'!Y83-'DB10-as published'!Y83</f>
        <v>0</v>
      </c>
      <c r="Z83" s="3">
        <f>+'DB10-corrected'!Z83-'DB10-as published'!Z83</f>
        <v>0</v>
      </c>
      <c r="AA83" s="3">
        <f>+'DB10-corrected'!AA83-'DB10-as published'!AA83</f>
        <v>0</v>
      </c>
      <c r="AB83" s="3">
        <f>+'DB10-corrected'!AB83-'DB10-as published'!AB83</f>
        <v>0</v>
      </c>
      <c r="AC83" s="3">
        <f>+'DB10-corrected'!AC83-'DB10-as published'!AC83</f>
        <v>0</v>
      </c>
      <c r="AD83" s="20">
        <f>+'DB10-corrected'!AD83-'DB10-as published'!AD83</f>
        <v>0</v>
      </c>
      <c r="AE83" s="3">
        <f>+'DB10-corrected'!AE83-'DB10-as published'!AE83</f>
        <v>0</v>
      </c>
      <c r="AF83" s="3">
        <f>+'DB10-corrected'!AF83-'DB10-as published'!AF83</f>
        <v>0</v>
      </c>
      <c r="AG83" s="21">
        <f>IF(AND('DB10-corrected'!AG83="no practice",'DB10-as published'!AG83="no practice"), 0,'DB10-corrected'!AG83-'DB10-as published'!AG83)</f>
        <v>0</v>
      </c>
      <c r="AH83" s="17">
        <f>IF(AND('DB10-corrected'!AH83="no practice",'DB10-as published'!AH83="no practice"), 0,'DB10-corrected'!AH83-'DB10-as published'!AH83)</f>
        <v>0</v>
      </c>
      <c r="AI83" s="22">
        <f>+'DB10-corrected'!AI83-'DB10-as published'!AI83</f>
        <v>0</v>
      </c>
      <c r="AK83" s="11">
        <v>0</v>
      </c>
    </row>
    <row r="84" spans="1:37" s="11" customFormat="1">
      <c r="A84" s="58" t="s">
        <v>86</v>
      </c>
      <c r="B84" s="19">
        <f>+'DB10-corrected'!B84-'DB10-as published'!B84</f>
        <v>0</v>
      </c>
      <c r="C84" s="19">
        <f>+'DB10-corrected'!C84-'DB10-as published'!C84</f>
        <v>0</v>
      </c>
      <c r="D84" s="19">
        <f>+ROUND('DB10-corrected'!D84,1)-ROUND('DB10-as published'!D84,1)</f>
        <v>0</v>
      </c>
      <c r="E84" s="19">
        <f>+ROUND('DB10-corrected'!E84,1)-ROUND('DB10-as published'!E84,1)</f>
        <v>0</v>
      </c>
      <c r="F84" s="20">
        <f>IF(AND('DB10-corrected'!F84="no practice",'DB10-as published'!F84="no practice"), 0,'DB10-corrected'!F84-'DB10-as published'!F84)</f>
        <v>0</v>
      </c>
      <c r="G84" s="3">
        <f>IF(AND('DB10-corrected'!G84="no practice",'DB10-as published'!G84="no practice"), 0,'DB10-corrected'!G84-'DB10-as published'!G84)</f>
        <v>0</v>
      </c>
      <c r="H84" s="3">
        <f>IF(AND('DB10-corrected'!H84="no practice",'DB10-as published'!H84="no practice"),0,ROUND('DB10-corrected'!H84,1)-ROUND('DB10-as published'!H84,1))</f>
        <v>0</v>
      </c>
      <c r="I84" s="20">
        <f>IF(AND('DB10-corrected'!I84="no practice",'DB10-as published'!I84="no practice"), 0,'DB10-corrected'!I84-'DB10-as published'!I84)</f>
        <v>0</v>
      </c>
      <c r="J84" s="3">
        <f>IF(AND('DB10-corrected'!J84="no practice",'DB10-as published'!J84="no practice"), 0,'DB10-corrected'!J84-'DB10-as published'!J84)</f>
        <v>0</v>
      </c>
      <c r="K84" s="3">
        <f>IF(AND('DB10-corrected'!K84="no practice",'DB10-as published'!K84="no practice"), 0,ROUND('DB10-corrected'!K84,1)-ROUND('DB10-as published'!K84,1))</f>
        <v>0</v>
      </c>
      <c r="L84" s="20">
        <f>+'DB10-corrected'!L84-'DB10-as published'!L84</f>
        <v>0</v>
      </c>
      <c r="M84" s="3">
        <f>+'DB10-corrected'!M84-'DB10-as published'!M84</f>
        <v>0</v>
      </c>
      <c r="N84" s="3">
        <f>+'DB10-corrected'!N84-'DB10-as published'!N84</f>
        <v>0</v>
      </c>
      <c r="O84" s="3">
        <f>+'DB10-corrected'!O84-'DB10-as published'!O84</f>
        <v>0</v>
      </c>
      <c r="P84" s="3">
        <f>+'DB10-corrected'!P84-'DB10-as published'!P84</f>
        <v>0</v>
      </c>
      <c r="Q84" s="20">
        <f>+'DB10-corrected'!Q84-'DB10-as published'!Q84</f>
        <v>0</v>
      </c>
      <c r="R84" s="3">
        <f>+'DB10-corrected'!R84-'DB10-as published'!R84</f>
        <v>0</v>
      </c>
      <c r="S84" s="3">
        <f>+'DB10-corrected'!S84-'DB10-as published'!S84</f>
        <v>0</v>
      </c>
      <c r="T84" s="3">
        <f>+'DB10-corrected'!T84-'DB10-as published'!T84</f>
        <v>0</v>
      </c>
      <c r="U84" s="20">
        <f>+'DB10-corrected'!U84-'DB10-as published'!U84</f>
        <v>0</v>
      </c>
      <c r="V84" s="3">
        <f>+'DB10-corrected'!V84-'DB10-as published'!V84</f>
        <v>0</v>
      </c>
      <c r="W84" s="3">
        <f>+ROUND('DB10-corrected'!W84,1)-ROUND('DB10-as published'!W84,1)</f>
        <v>0</v>
      </c>
      <c r="X84" s="20">
        <f>+'DB10-corrected'!X84-'DB10-as published'!X84</f>
        <v>0</v>
      </c>
      <c r="Y84" s="3">
        <f>+'DB10-corrected'!Y84-'DB10-as published'!Y84</f>
        <v>0</v>
      </c>
      <c r="Z84" s="3">
        <f>+'DB10-corrected'!Z84-'DB10-as published'!Z84</f>
        <v>0</v>
      </c>
      <c r="AA84" s="3">
        <f>+'DB10-corrected'!AA84-'DB10-as published'!AA84</f>
        <v>0</v>
      </c>
      <c r="AB84" s="3">
        <f>+'DB10-corrected'!AB84-'DB10-as published'!AB84</f>
        <v>0</v>
      </c>
      <c r="AC84" s="3">
        <f>+'DB10-corrected'!AC84-'DB10-as published'!AC84</f>
        <v>0</v>
      </c>
      <c r="AD84" s="20">
        <f>+'DB10-corrected'!AD84-'DB10-as published'!AD84</f>
        <v>0</v>
      </c>
      <c r="AE84" s="3">
        <f>+'DB10-corrected'!AE84-'DB10-as published'!AE84</f>
        <v>0</v>
      </c>
      <c r="AF84" s="3">
        <f>+'DB10-corrected'!AF84-'DB10-as published'!AF84</f>
        <v>0</v>
      </c>
      <c r="AG84" s="21">
        <f>IF(AND('DB10-corrected'!AG84="no practice",'DB10-as published'!AG84="no practice"), 0,'DB10-corrected'!AG84-'DB10-as published'!AG84)</f>
        <v>0</v>
      </c>
      <c r="AH84" s="17">
        <f>IF(AND('DB10-corrected'!AH84="no practice",'DB10-as published'!AH84="no practice"), 0,'DB10-corrected'!AH84-'DB10-as published'!AH84)</f>
        <v>0</v>
      </c>
      <c r="AI84" s="22">
        <f>+'DB10-corrected'!AI84-'DB10-as published'!AI84</f>
        <v>0</v>
      </c>
      <c r="AK84" s="11">
        <v>0</v>
      </c>
    </row>
    <row r="85" spans="1:37" s="11" customFormat="1">
      <c r="A85" s="58" t="s">
        <v>87</v>
      </c>
      <c r="B85" s="19">
        <f>+'DB10-corrected'!B85-'DB10-as published'!B85</f>
        <v>0</v>
      </c>
      <c r="C85" s="19">
        <f>+'DB10-corrected'!C85-'DB10-as published'!C85</f>
        <v>0</v>
      </c>
      <c r="D85" s="19">
        <f>+ROUND('DB10-corrected'!D85,1)-ROUND('DB10-as published'!D85,1)</f>
        <v>0</v>
      </c>
      <c r="E85" s="19">
        <f>+ROUND('DB10-corrected'!E85,1)-ROUND('DB10-as published'!E85,1)</f>
        <v>0</v>
      </c>
      <c r="F85" s="20">
        <f>IF(AND('DB10-corrected'!F85="no practice",'DB10-as published'!F85="no practice"), 0,'DB10-corrected'!F85-'DB10-as published'!F85)</f>
        <v>0</v>
      </c>
      <c r="G85" s="3">
        <f>IF(AND('DB10-corrected'!G85="no practice",'DB10-as published'!G85="no practice"), 0,'DB10-corrected'!G85-'DB10-as published'!G85)</f>
        <v>0</v>
      </c>
      <c r="H85" s="3">
        <f>IF(AND('DB10-corrected'!H85="no practice",'DB10-as published'!H85="no practice"),0,ROUND('DB10-corrected'!H85,1)-ROUND('DB10-as published'!H85,1))</f>
        <v>0</v>
      </c>
      <c r="I85" s="20">
        <f>IF(AND('DB10-corrected'!I85="no practice",'DB10-as published'!I85="no practice"), 0,'DB10-corrected'!I85-'DB10-as published'!I85)</f>
        <v>0</v>
      </c>
      <c r="J85" s="3">
        <f>IF(AND('DB10-corrected'!J85="no practice",'DB10-as published'!J85="no practice"), 0,'DB10-corrected'!J85-'DB10-as published'!J85)</f>
        <v>0</v>
      </c>
      <c r="K85" s="3">
        <f>IF(AND('DB10-corrected'!K85="no practice",'DB10-as published'!K85="no practice"), 0,ROUND('DB10-corrected'!K85,1)-ROUND('DB10-as published'!K85,1))</f>
        <v>0</v>
      </c>
      <c r="L85" s="20">
        <f>+'DB10-corrected'!L85-'DB10-as published'!L85</f>
        <v>0</v>
      </c>
      <c r="M85" s="3">
        <f>+'DB10-corrected'!M85-'DB10-as published'!M85</f>
        <v>0</v>
      </c>
      <c r="N85" s="3">
        <f>+'DB10-corrected'!N85-'DB10-as published'!N85</f>
        <v>0</v>
      </c>
      <c r="O85" s="3">
        <f>+'DB10-corrected'!O85-'DB10-as published'!O85</f>
        <v>0</v>
      </c>
      <c r="P85" s="3">
        <f>+'DB10-corrected'!P85-'DB10-as published'!P85</f>
        <v>0</v>
      </c>
      <c r="Q85" s="20">
        <f>+'DB10-corrected'!Q85-'DB10-as published'!Q85</f>
        <v>0</v>
      </c>
      <c r="R85" s="3">
        <f>+'DB10-corrected'!R85-'DB10-as published'!R85</f>
        <v>0</v>
      </c>
      <c r="S85" s="3">
        <f>+'DB10-corrected'!S85-'DB10-as published'!S85</f>
        <v>0</v>
      </c>
      <c r="T85" s="3">
        <f>+'DB10-corrected'!T85-'DB10-as published'!T85</f>
        <v>0</v>
      </c>
      <c r="U85" s="20">
        <f>+'DB10-corrected'!U85-'DB10-as published'!U85</f>
        <v>0</v>
      </c>
      <c r="V85" s="3">
        <f>+'DB10-corrected'!V85-'DB10-as published'!V85</f>
        <v>0</v>
      </c>
      <c r="W85" s="3">
        <f>+ROUND('DB10-corrected'!W85,1)-ROUND('DB10-as published'!W85,1)</f>
        <v>0</v>
      </c>
      <c r="X85" s="20">
        <f>+'DB10-corrected'!X85-'DB10-as published'!X85</f>
        <v>0</v>
      </c>
      <c r="Y85" s="3">
        <f>+'DB10-corrected'!Y85-'DB10-as published'!Y85</f>
        <v>0</v>
      </c>
      <c r="Z85" s="3">
        <f>+'DB10-corrected'!Z85-'DB10-as published'!Z85</f>
        <v>0</v>
      </c>
      <c r="AA85" s="3">
        <f>+'DB10-corrected'!AA85-'DB10-as published'!AA85</f>
        <v>0</v>
      </c>
      <c r="AB85" s="3">
        <f>+'DB10-corrected'!AB85-'DB10-as published'!AB85</f>
        <v>0</v>
      </c>
      <c r="AC85" s="3">
        <f>+'DB10-corrected'!AC85-'DB10-as published'!AC85</f>
        <v>0</v>
      </c>
      <c r="AD85" s="20">
        <f>+'DB10-corrected'!AD85-'DB10-as published'!AD85</f>
        <v>0</v>
      </c>
      <c r="AE85" s="3">
        <f>+'DB10-corrected'!AE85-'DB10-as published'!AE85</f>
        <v>0</v>
      </c>
      <c r="AF85" s="3">
        <f>+'DB10-corrected'!AF85-'DB10-as published'!AF85</f>
        <v>0</v>
      </c>
      <c r="AG85" s="21">
        <f>IF(AND('DB10-corrected'!AG85="no practice",'DB10-as published'!AG85="no practice"), 0,'DB10-corrected'!AG85-'DB10-as published'!AG85)</f>
        <v>0</v>
      </c>
      <c r="AH85" s="17">
        <f>IF(AND('DB10-corrected'!AH85="no practice",'DB10-as published'!AH85="no practice"), 0,'DB10-corrected'!AH85-'DB10-as published'!AH85)</f>
        <v>0</v>
      </c>
      <c r="AI85" s="22">
        <f>+'DB10-corrected'!AI85-'DB10-as published'!AI85</f>
        <v>0</v>
      </c>
      <c r="AK85" s="11">
        <v>0</v>
      </c>
    </row>
    <row r="86" spans="1:37" s="11" customFormat="1">
      <c r="A86" s="58" t="s">
        <v>88</v>
      </c>
      <c r="B86" s="19">
        <f>+'DB10-corrected'!B86-'DB10-as published'!B86</f>
        <v>0</v>
      </c>
      <c r="C86" s="19">
        <f>+'DB10-corrected'!C86-'DB10-as published'!C86</f>
        <v>0</v>
      </c>
      <c r="D86" s="19">
        <f>+ROUND('DB10-corrected'!D86,1)-ROUND('DB10-as published'!D86,1)</f>
        <v>0</v>
      </c>
      <c r="E86" s="19">
        <f>+ROUND('DB10-corrected'!E86,1)-ROUND('DB10-as published'!E86,1)</f>
        <v>0</v>
      </c>
      <c r="F86" s="20">
        <f>IF(AND('DB10-corrected'!F86="no practice",'DB10-as published'!F86="no practice"), 0,'DB10-corrected'!F86-'DB10-as published'!F86)</f>
        <v>0</v>
      </c>
      <c r="G86" s="3">
        <f>IF(AND('DB10-corrected'!G86="no practice",'DB10-as published'!G86="no practice"), 0,'DB10-corrected'!G86-'DB10-as published'!G86)</f>
        <v>28</v>
      </c>
      <c r="H86" s="3">
        <f>IF(AND('DB10-corrected'!H86="no practice",'DB10-as published'!H86="no practice"),0,ROUND('DB10-corrected'!H86,1)-ROUND('DB10-as published'!H86,1))</f>
        <v>4</v>
      </c>
      <c r="I86" s="20">
        <f>IF(AND('DB10-corrected'!I86="no practice",'DB10-as published'!I86="no practice"), 0,'DB10-corrected'!I86-'DB10-as published'!I86)</f>
        <v>-1</v>
      </c>
      <c r="J86" s="3">
        <f>IF(AND('DB10-corrected'!J86="no practice",'DB10-as published'!J86="no practice"), 0,'DB10-corrected'!J86-'DB10-as published'!J86)</f>
        <v>0</v>
      </c>
      <c r="K86" s="3">
        <f>IF(AND('DB10-corrected'!K86="no practice",'DB10-as published'!K86="no practice"), 0,ROUND('DB10-corrected'!K86,1)-ROUND('DB10-as published'!K86,1))</f>
        <v>0</v>
      </c>
      <c r="L86" s="20">
        <f>+'DB10-corrected'!L86-'DB10-as published'!L86</f>
        <v>-1</v>
      </c>
      <c r="M86" s="3">
        <f>+'DB10-corrected'!M86-'DB10-as published'!M86</f>
        <v>0</v>
      </c>
      <c r="N86" s="3">
        <f>+'DB10-corrected'!N86-'DB10-as published'!N86</f>
        <v>0</v>
      </c>
      <c r="O86" s="3">
        <f>+'DB10-corrected'!O86-'DB10-as published'!O86</f>
        <v>-1</v>
      </c>
      <c r="P86" s="3">
        <f>+'DB10-corrected'!P86-'DB10-as published'!P86</f>
        <v>-2</v>
      </c>
      <c r="Q86" s="20">
        <f>+'DB10-corrected'!Q86-'DB10-as published'!Q86</f>
        <v>0</v>
      </c>
      <c r="R86" s="3">
        <f>+'DB10-corrected'!R86-'DB10-as published'!R86</f>
        <v>0</v>
      </c>
      <c r="S86" s="3">
        <f>+'DB10-corrected'!S86-'DB10-as published'!S86</f>
        <v>0</v>
      </c>
      <c r="T86" s="3">
        <f>+'DB10-corrected'!T86-'DB10-as published'!T86</f>
        <v>0</v>
      </c>
      <c r="U86" s="20">
        <f>+'DB10-corrected'!U86-'DB10-as published'!U86</f>
        <v>0</v>
      </c>
      <c r="V86" s="3">
        <f>+'DB10-corrected'!V86-'DB10-as published'!V86</f>
        <v>0</v>
      </c>
      <c r="W86" s="3">
        <f>+ROUND('DB10-corrected'!W86,1)-ROUND('DB10-as published'!W86,1)</f>
        <v>0</v>
      </c>
      <c r="X86" s="20">
        <f>+'DB10-corrected'!X86-'DB10-as published'!X86</f>
        <v>0</v>
      </c>
      <c r="Y86" s="3">
        <f>+'DB10-corrected'!Y86-'DB10-as published'!Y86</f>
        <v>0</v>
      </c>
      <c r="Z86" s="3">
        <f>+'DB10-corrected'!Z86-'DB10-as published'!Z86</f>
        <v>0</v>
      </c>
      <c r="AA86" s="3">
        <f>+'DB10-corrected'!AA86-'DB10-as published'!AA86</f>
        <v>0</v>
      </c>
      <c r="AB86" s="3">
        <f>+'DB10-corrected'!AB86-'DB10-as published'!AB86</f>
        <v>0</v>
      </c>
      <c r="AC86" s="3">
        <f>+'DB10-corrected'!AC86-'DB10-as published'!AC86</f>
        <v>0</v>
      </c>
      <c r="AD86" s="20">
        <f>+'DB10-corrected'!AD86-'DB10-as published'!AD86</f>
        <v>0</v>
      </c>
      <c r="AE86" s="3">
        <f>+'DB10-corrected'!AE86-'DB10-as published'!AE86</f>
        <v>0</v>
      </c>
      <c r="AF86" s="3">
        <f>+'DB10-corrected'!AF86-'DB10-as published'!AF86</f>
        <v>0</v>
      </c>
      <c r="AG86" s="21">
        <f>IF(AND('DB10-corrected'!AG86="no practice",'DB10-as published'!AG86="no practice"), 0,'DB10-corrected'!AG86-'DB10-as published'!AG86)</f>
        <v>0</v>
      </c>
      <c r="AH86" s="17">
        <f>IF(AND('DB10-corrected'!AH86="no practice",'DB10-as published'!AH86="no practice"), 0,'DB10-corrected'!AH86-'DB10-as published'!AH86)</f>
        <v>0</v>
      </c>
      <c r="AI86" s="22">
        <f>+'DB10-corrected'!AI86-'DB10-as published'!AI86</f>
        <v>0</v>
      </c>
      <c r="AK86" s="11">
        <v>0</v>
      </c>
    </row>
    <row r="87" spans="1:37" s="11" customFormat="1" ht="21" customHeight="1">
      <c r="A87" s="58" t="s">
        <v>89</v>
      </c>
      <c r="B87" s="19">
        <f>+'DB10-corrected'!B87-'DB10-as published'!B87</f>
        <v>0</v>
      </c>
      <c r="C87" s="19">
        <f>+'DB10-corrected'!C87-'DB10-as published'!C87</f>
        <v>0</v>
      </c>
      <c r="D87" s="19">
        <f>+ROUND('DB10-corrected'!D87,1)-ROUND('DB10-as published'!D87,1)</f>
        <v>0</v>
      </c>
      <c r="E87" s="19">
        <f>+ROUND('DB10-corrected'!E87,1)-ROUND('DB10-as published'!E87,1)</f>
        <v>0</v>
      </c>
      <c r="F87" s="20">
        <f>IF(AND('DB10-corrected'!F87="no practice",'DB10-as published'!F87="no practice"), 0,'DB10-corrected'!F87-'DB10-as published'!F87)</f>
        <v>0</v>
      </c>
      <c r="G87" s="3">
        <f>IF(AND('DB10-corrected'!G87="no practice",'DB10-as published'!G87="no practice"), 0,'DB10-corrected'!G87-'DB10-as published'!G87)</f>
        <v>0</v>
      </c>
      <c r="H87" s="3">
        <f>IF(AND('DB10-corrected'!H87="no practice",'DB10-as published'!H87="no practice"),0,ROUND('DB10-corrected'!H87,1)-ROUND('DB10-as published'!H87,1))</f>
        <v>0</v>
      </c>
      <c r="I87" s="20">
        <f>IF(AND('DB10-corrected'!I87="no practice",'DB10-as published'!I87="no practice"), 0,'DB10-corrected'!I87-'DB10-as published'!I87)</f>
        <v>0</v>
      </c>
      <c r="J87" s="3">
        <f>IF(AND('DB10-corrected'!J87="no practice",'DB10-as published'!J87="no practice"), 0,'DB10-corrected'!J87-'DB10-as published'!J87)</f>
        <v>0</v>
      </c>
      <c r="K87" s="3">
        <f>IF(AND('DB10-corrected'!K87="no practice",'DB10-as published'!K87="no practice"), 0,ROUND('DB10-corrected'!K87,1)-ROUND('DB10-as published'!K87,1))</f>
        <v>0</v>
      </c>
      <c r="L87" s="20">
        <f>+'DB10-corrected'!L87-'DB10-as published'!L87</f>
        <v>0</v>
      </c>
      <c r="M87" s="3">
        <f>+'DB10-corrected'!M87-'DB10-as published'!M87</f>
        <v>0</v>
      </c>
      <c r="N87" s="3">
        <f>+'DB10-corrected'!N87-'DB10-as published'!N87</f>
        <v>0</v>
      </c>
      <c r="O87" s="3">
        <f>+'DB10-corrected'!O87-'DB10-as published'!O87</f>
        <v>0</v>
      </c>
      <c r="P87" s="3">
        <f>+'DB10-corrected'!P87-'DB10-as published'!P87</f>
        <v>0</v>
      </c>
      <c r="Q87" s="20">
        <f>+'DB10-corrected'!Q87-'DB10-as published'!Q87</f>
        <v>0</v>
      </c>
      <c r="R87" s="3">
        <f>+'DB10-corrected'!R87-'DB10-as published'!R87</f>
        <v>0</v>
      </c>
      <c r="S87" s="3">
        <f>+'DB10-corrected'!S87-'DB10-as published'!S87</f>
        <v>0</v>
      </c>
      <c r="T87" s="3">
        <f>+'DB10-corrected'!T87-'DB10-as published'!T87</f>
        <v>0</v>
      </c>
      <c r="U87" s="20">
        <f>+'DB10-corrected'!U87-'DB10-as published'!U87</f>
        <v>0</v>
      </c>
      <c r="V87" s="3">
        <f>+'DB10-corrected'!V87-'DB10-as published'!V87</f>
        <v>0</v>
      </c>
      <c r="W87" s="3">
        <f>+ROUND('DB10-corrected'!W87,1)-ROUND('DB10-as published'!W87,1)</f>
        <v>0</v>
      </c>
      <c r="X87" s="20">
        <f>+'DB10-corrected'!X87-'DB10-as published'!X87</f>
        <v>-1</v>
      </c>
      <c r="Y87" s="3">
        <f>+'DB10-corrected'!Y87-'DB10-as published'!Y87</f>
        <v>0</v>
      </c>
      <c r="Z87" s="3">
        <f>+'DB10-corrected'!Z87-'DB10-as published'!Z87</f>
        <v>0</v>
      </c>
      <c r="AA87" s="3">
        <f>+'DB10-corrected'!AA87-'DB10-as published'!AA87</f>
        <v>-1</v>
      </c>
      <c r="AB87" s="3">
        <f>+'DB10-corrected'!AB87-'DB10-as published'!AB87</f>
        <v>0</v>
      </c>
      <c r="AC87" s="3">
        <f>+'DB10-corrected'!AC87-'DB10-as published'!AC87</f>
        <v>0</v>
      </c>
      <c r="AD87" s="20">
        <f>+'DB10-corrected'!AD87-'DB10-as published'!AD87</f>
        <v>0</v>
      </c>
      <c r="AE87" s="3">
        <f>+'DB10-corrected'!AE87-'DB10-as published'!AE87</f>
        <v>0</v>
      </c>
      <c r="AF87" s="3">
        <f>+'DB10-corrected'!AF87-'DB10-as published'!AF87</f>
        <v>0</v>
      </c>
      <c r="AG87" s="21">
        <f>IF(AND('DB10-corrected'!AG87="no practice",'DB10-as published'!AG87="no practice"), 0,'DB10-corrected'!AG87-'DB10-as published'!AG87)</f>
        <v>0</v>
      </c>
      <c r="AH87" s="17">
        <f>IF(AND('DB10-corrected'!AH87="no practice",'DB10-as published'!AH87="no practice"), 0,'DB10-corrected'!AH87-'DB10-as published'!AH87)</f>
        <v>0</v>
      </c>
      <c r="AI87" s="22">
        <f>+'DB10-corrected'!AI87-'DB10-as published'!AI87</f>
        <v>0</v>
      </c>
      <c r="AK87" s="11">
        <v>0</v>
      </c>
    </row>
    <row r="88" spans="1:37" s="11" customFormat="1">
      <c r="A88" s="58" t="s">
        <v>90</v>
      </c>
      <c r="B88" s="19">
        <f>+'DB10-corrected'!B88-'DB10-as published'!B88</f>
        <v>0</v>
      </c>
      <c r="C88" s="19">
        <f>+'DB10-corrected'!C88-'DB10-as published'!C88</f>
        <v>0</v>
      </c>
      <c r="D88" s="19">
        <f>+ROUND('DB10-corrected'!D88,1)-ROUND('DB10-as published'!D88,1)</f>
        <v>0</v>
      </c>
      <c r="E88" s="19">
        <f>+ROUND('DB10-corrected'!E88,1)-ROUND('DB10-as published'!E88,1)</f>
        <v>0</v>
      </c>
      <c r="F88" s="20">
        <f>IF(AND('DB10-corrected'!F88="no practice",'DB10-as published'!F88="no practice"), 0,'DB10-corrected'!F88-'DB10-as published'!F88)</f>
        <v>0</v>
      </c>
      <c r="G88" s="3">
        <f>IF(AND('DB10-corrected'!G88="no practice",'DB10-as published'!G88="no practice"), 0,'DB10-corrected'!G88-'DB10-as published'!G88)</f>
        <v>0</v>
      </c>
      <c r="H88" s="3">
        <f>IF(AND('DB10-corrected'!H88="no practice",'DB10-as published'!H88="no practice"),0,ROUND('DB10-corrected'!H88,1)-ROUND('DB10-as published'!H88,1))</f>
        <v>0</v>
      </c>
      <c r="I88" s="20">
        <f>IF(AND('DB10-corrected'!I88="no practice",'DB10-as published'!I88="no practice"), 0,'DB10-corrected'!I88-'DB10-as published'!I88)</f>
        <v>0</v>
      </c>
      <c r="J88" s="3">
        <f>IF(AND('DB10-corrected'!J88="no practice",'DB10-as published'!J88="no practice"), 0,'DB10-corrected'!J88-'DB10-as published'!J88)</f>
        <v>0</v>
      </c>
      <c r="K88" s="3">
        <f>IF(AND('DB10-corrected'!K88="no practice",'DB10-as published'!K88="no practice"), 0,ROUND('DB10-corrected'!K88,1)-ROUND('DB10-as published'!K88,1))</f>
        <v>0</v>
      </c>
      <c r="L88" s="20">
        <f>+'DB10-corrected'!L88-'DB10-as published'!L88</f>
        <v>0</v>
      </c>
      <c r="M88" s="3">
        <f>+'DB10-corrected'!M88-'DB10-as published'!M88</f>
        <v>0</v>
      </c>
      <c r="N88" s="3">
        <f>+'DB10-corrected'!N88-'DB10-as published'!N88</f>
        <v>0</v>
      </c>
      <c r="O88" s="3">
        <f>+'DB10-corrected'!O88-'DB10-as published'!O88</f>
        <v>0</v>
      </c>
      <c r="P88" s="3">
        <f>+'DB10-corrected'!P88-'DB10-as published'!P88</f>
        <v>0</v>
      </c>
      <c r="Q88" s="20">
        <f>+'DB10-corrected'!Q88-'DB10-as published'!Q88</f>
        <v>0</v>
      </c>
      <c r="R88" s="3">
        <f>+'DB10-corrected'!R88-'DB10-as published'!R88</f>
        <v>0</v>
      </c>
      <c r="S88" s="3">
        <f>+'DB10-corrected'!S88-'DB10-as published'!S88</f>
        <v>0</v>
      </c>
      <c r="T88" s="3">
        <f>+'DB10-corrected'!T88-'DB10-as published'!T88</f>
        <v>0</v>
      </c>
      <c r="U88" s="20">
        <f>+'DB10-corrected'!U88-'DB10-as published'!U88</f>
        <v>0</v>
      </c>
      <c r="V88" s="3">
        <f>+'DB10-corrected'!V88-'DB10-as published'!V88</f>
        <v>0</v>
      </c>
      <c r="W88" s="3">
        <f>+ROUND('DB10-corrected'!W88,1)-ROUND('DB10-as published'!W88,1)</f>
        <v>0</v>
      </c>
      <c r="X88" s="20">
        <f>+'DB10-corrected'!X88-'DB10-as published'!X88</f>
        <v>0</v>
      </c>
      <c r="Y88" s="3">
        <f>+'DB10-corrected'!Y88-'DB10-as published'!Y88</f>
        <v>0</v>
      </c>
      <c r="Z88" s="3">
        <f>+'DB10-corrected'!Z88-'DB10-as published'!Z88</f>
        <v>0</v>
      </c>
      <c r="AA88" s="3">
        <f>+'DB10-corrected'!AA88-'DB10-as published'!AA88</f>
        <v>0</v>
      </c>
      <c r="AB88" s="3">
        <f>+'DB10-corrected'!AB88-'DB10-as published'!AB88</f>
        <v>0</v>
      </c>
      <c r="AC88" s="3">
        <f>+'DB10-corrected'!AC88-'DB10-as published'!AC88</f>
        <v>0</v>
      </c>
      <c r="AD88" s="20">
        <f>+'DB10-corrected'!AD88-'DB10-as published'!AD88</f>
        <v>0</v>
      </c>
      <c r="AE88" s="3">
        <f>+'DB10-corrected'!AE88-'DB10-as published'!AE88</f>
        <v>0</v>
      </c>
      <c r="AF88" s="3">
        <f>+'DB10-corrected'!AF88-'DB10-as published'!AF88</f>
        <v>0</v>
      </c>
      <c r="AG88" s="21">
        <f>IF(AND('DB10-corrected'!AG88="no practice",'DB10-as published'!AG88="no practice"), 0,'DB10-corrected'!AG88-'DB10-as published'!AG88)</f>
        <v>0</v>
      </c>
      <c r="AH88" s="17">
        <f>IF(AND('DB10-corrected'!AH88="no practice",'DB10-as published'!AH88="no practice"), 0,'DB10-corrected'!AH88-'DB10-as published'!AH88)</f>
        <v>0</v>
      </c>
      <c r="AI88" s="22">
        <f>+'DB10-corrected'!AI88-'DB10-as published'!AI88</f>
        <v>0</v>
      </c>
      <c r="AK88" s="11">
        <v>0</v>
      </c>
    </row>
    <row r="89" spans="1:37" s="11" customFormat="1">
      <c r="A89" s="58" t="s">
        <v>91</v>
      </c>
      <c r="B89" s="19">
        <f>+'DB10-corrected'!B89-'DB10-as published'!B89</f>
        <v>0</v>
      </c>
      <c r="C89" s="19">
        <f>+'DB10-corrected'!C89-'DB10-as published'!C89</f>
        <v>0</v>
      </c>
      <c r="D89" s="19">
        <f>+ROUND('DB10-corrected'!D89,1)-ROUND('DB10-as published'!D89,1)</f>
        <v>0</v>
      </c>
      <c r="E89" s="19">
        <f>+ROUND('DB10-corrected'!E89,1)-ROUND('DB10-as published'!E89,1)</f>
        <v>0</v>
      </c>
      <c r="F89" s="20">
        <f>IF(AND('DB10-corrected'!F89="no practice",'DB10-as published'!F89="no practice"), 0,'DB10-corrected'!F89-'DB10-as published'!F89)</f>
        <v>0</v>
      </c>
      <c r="G89" s="3">
        <f>IF(AND('DB10-corrected'!G89="no practice",'DB10-as published'!G89="no practice"), 0,'DB10-corrected'!G89-'DB10-as published'!G89)</f>
        <v>0</v>
      </c>
      <c r="H89" s="3">
        <f>IF(AND('DB10-corrected'!H89="no practice",'DB10-as published'!H89="no practice"),0,ROUND('DB10-corrected'!H89,1)-ROUND('DB10-as published'!H89,1))</f>
        <v>0</v>
      </c>
      <c r="I89" s="20">
        <f>IF(AND('DB10-corrected'!I89="no practice",'DB10-as published'!I89="no practice"), 0,'DB10-corrected'!I89-'DB10-as published'!I89)</f>
        <v>0</v>
      </c>
      <c r="J89" s="3">
        <f>IF(AND('DB10-corrected'!J89="no practice",'DB10-as published'!J89="no practice"), 0,'DB10-corrected'!J89-'DB10-as published'!J89)</f>
        <v>0</v>
      </c>
      <c r="K89" s="3">
        <f>IF(AND('DB10-corrected'!K89="no practice",'DB10-as published'!K89="no practice"), 0,ROUND('DB10-corrected'!K89,1)-ROUND('DB10-as published'!K89,1))</f>
        <v>0</v>
      </c>
      <c r="L89" s="20">
        <f>+'DB10-corrected'!L89-'DB10-as published'!L89</f>
        <v>0</v>
      </c>
      <c r="M89" s="3">
        <f>+'DB10-corrected'!M89-'DB10-as published'!M89</f>
        <v>0</v>
      </c>
      <c r="N89" s="3">
        <f>+'DB10-corrected'!N89-'DB10-as published'!N89</f>
        <v>0</v>
      </c>
      <c r="O89" s="3">
        <f>+'DB10-corrected'!O89-'DB10-as published'!O89</f>
        <v>0</v>
      </c>
      <c r="P89" s="3">
        <f>+'DB10-corrected'!P89-'DB10-as published'!P89</f>
        <v>0</v>
      </c>
      <c r="Q89" s="20">
        <f>+'DB10-corrected'!Q89-'DB10-as published'!Q89</f>
        <v>0</v>
      </c>
      <c r="R89" s="3">
        <f>+'DB10-corrected'!R89-'DB10-as published'!R89</f>
        <v>0</v>
      </c>
      <c r="S89" s="3">
        <f>+'DB10-corrected'!S89-'DB10-as published'!S89</f>
        <v>0</v>
      </c>
      <c r="T89" s="3">
        <f>+'DB10-corrected'!T89-'DB10-as published'!T89</f>
        <v>0</v>
      </c>
      <c r="U89" s="20">
        <f>+'DB10-corrected'!U89-'DB10-as published'!U89</f>
        <v>0</v>
      </c>
      <c r="V89" s="3">
        <f>+'DB10-corrected'!V89-'DB10-as published'!V89</f>
        <v>0</v>
      </c>
      <c r="W89" s="3">
        <f>+ROUND('DB10-corrected'!W89,1)-ROUND('DB10-as published'!W89,1)</f>
        <v>0</v>
      </c>
      <c r="X89" s="20">
        <f>+'DB10-corrected'!X89-'DB10-as published'!X89</f>
        <v>0</v>
      </c>
      <c r="Y89" s="3">
        <f>+'DB10-corrected'!Y89-'DB10-as published'!Y89</f>
        <v>0</v>
      </c>
      <c r="Z89" s="3">
        <f>+'DB10-corrected'!Z89-'DB10-as published'!Z89</f>
        <v>0</v>
      </c>
      <c r="AA89" s="3">
        <f>+'DB10-corrected'!AA89-'DB10-as published'!AA89</f>
        <v>0</v>
      </c>
      <c r="AB89" s="3">
        <f>+'DB10-corrected'!AB89-'DB10-as published'!AB89</f>
        <v>0</v>
      </c>
      <c r="AC89" s="3">
        <f>+'DB10-corrected'!AC89-'DB10-as published'!AC89</f>
        <v>0</v>
      </c>
      <c r="AD89" s="20">
        <f>+'DB10-corrected'!AD89-'DB10-as published'!AD89</f>
        <v>0</v>
      </c>
      <c r="AE89" s="3">
        <f>+'DB10-corrected'!AE89-'DB10-as published'!AE89</f>
        <v>0</v>
      </c>
      <c r="AF89" s="3">
        <f>+'DB10-corrected'!AF89-'DB10-as published'!AF89</f>
        <v>0</v>
      </c>
      <c r="AG89" s="21">
        <f>IF(AND('DB10-corrected'!AG89="no practice",'DB10-as published'!AG89="no practice"), 0,'DB10-corrected'!AG89-'DB10-as published'!AG89)</f>
        <v>0</v>
      </c>
      <c r="AH89" s="17">
        <f>IF(AND('DB10-corrected'!AH89="no practice",'DB10-as published'!AH89="no practice"), 0,'DB10-corrected'!AH89-'DB10-as published'!AH89)</f>
        <v>0</v>
      </c>
      <c r="AI89" s="22">
        <f>+'DB10-corrected'!AI89-'DB10-as published'!AI89</f>
        <v>0</v>
      </c>
      <c r="AK89" s="11">
        <v>0</v>
      </c>
    </row>
    <row r="90" spans="1:37" s="11" customFormat="1">
      <c r="A90" s="58" t="s">
        <v>92</v>
      </c>
      <c r="B90" s="19">
        <f>+'DB10-corrected'!B90-'DB10-as published'!B90</f>
        <v>0</v>
      </c>
      <c r="C90" s="19">
        <f>+'DB10-corrected'!C90-'DB10-as published'!C90</f>
        <v>0</v>
      </c>
      <c r="D90" s="23">
        <f>+ROUND('DB10-corrected'!D90,1)-ROUND('DB10-as published'!D90,1)</f>
        <v>-16.899999999999999</v>
      </c>
      <c r="E90" s="23">
        <f>+ROUND('DB10-corrected'!E90,1)-ROUND('DB10-as published'!E90,1)</f>
        <v>-66.099999999999994</v>
      </c>
      <c r="F90" s="20">
        <f>IF(AND('DB10-corrected'!F90="no practice",'DB10-as published'!F90="no practice"), 0,'DB10-corrected'!F90-'DB10-as published'!F90)</f>
        <v>0</v>
      </c>
      <c r="G90" s="3">
        <f>IF(AND('DB10-corrected'!G90="no practice",'DB10-as published'!G90="no practice"), 0,'DB10-corrected'!G90-'DB10-as published'!G90)</f>
        <v>0</v>
      </c>
      <c r="H90" s="3">
        <f>IF(AND('DB10-corrected'!H90="no practice",'DB10-as published'!H90="no practice"),0,ROUND('DB10-corrected'!H90,1)-ROUND('DB10-as published'!H90,1))</f>
        <v>0</v>
      </c>
      <c r="I90" s="20">
        <f>IF(AND('DB10-corrected'!I90="no practice",'DB10-as published'!I90="no practice"), 0,'DB10-corrected'!I90-'DB10-as published'!I90)</f>
        <v>0</v>
      </c>
      <c r="J90" s="3">
        <f>IF(AND('DB10-corrected'!J90="no practice",'DB10-as published'!J90="no practice"), 0,'DB10-corrected'!J90-'DB10-as published'!J90)</f>
        <v>0</v>
      </c>
      <c r="K90" s="24">
        <f>IF(AND('DB10-corrected'!K90="no practice",'DB10-as published'!K90="no practice"), 0,ROUND('DB10-corrected'!K90,1)-ROUND('DB10-as published'!K90,1))</f>
        <v>-0.4</v>
      </c>
      <c r="L90" s="20">
        <f>+'DB10-corrected'!L90-'DB10-as published'!L90</f>
        <v>1</v>
      </c>
      <c r="M90" s="3">
        <f>+'DB10-corrected'!M90-'DB10-as published'!M90</f>
        <v>0</v>
      </c>
      <c r="N90" s="3">
        <f>+'DB10-corrected'!N90-'DB10-as published'!N90</f>
        <v>0</v>
      </c>
      <c r="O90" s="3">
        <f>+'DB10-corrected'!O90-'DB10-as published'!O90</f>
        <v>0</v>
      </c>
      <c r="P90" s="3">
        <f>+'DB10-corrected'!P90-'DB10-as published'!P90</f>
        <v>1</v>
      </c>
      <c r="Q90" s="20">
        <f>+'DB10-corrected'!Q90-'DB10-as published'!Q90</f>
        <v>0</v>
      </c>
      <c r="R90" s="3">
        <f>+'DB10-corrected'!R90-'DB10-as published'!R90</f>
        <v>0</v>
      </c>
      <c r="S90" s="3">
        <f>+'DB10-corrected'!S90-'DB10-as published'!S90</f>
        <v>0</v>
      </c>
      <c r="T90" s="3">
        <f>+'DB10-corrected'!T90-'DB10-as published'!T90</f>
        <v>0</v>
      </c>
      <c r="U90" s="20">
        <f>+'DB10-corrected'!U90-'DB10-as published'!U90</f>
        <v>0</v>
      </c>
      <c r="V90" s="3">
        <f>+'DB10-corrected'!V90-'DB10-as published'!V90</f>
        <v>0</v>
      </c>
      <c r="W90" s="3">
        <f>+ROUND('DB10-corrected'!W90,1)-ROUND('DB10-as published'!W90,1)</f>
        <v>0</v>
      </c>
      <c r="X90" s="20">
        <f>+'DB10-corrected'!X90-'DB10-as published'!X90</f>
        <v>0</v>
      </c>
      <c r="Y90" s="3">
        <f>+'DB10-corrected'!Y90-'DB10-as published'!Y90</f>
        <v>0</v>
      </c>
      <c r="Z90" s="3">
        <f>+'DB10-corrected'!Z90-'DB10-as published'!Z90</f>
        <v>0</v>
      </c>
      <c r="AA90" s="3">
        <f>+'DB10-corrected'!AA90-'DB10-as published'!AA90</f>
        <v>0</v>
      </c>
      <c r="AB90" s="3">
        <f>+'DB10-corrected'!AB90-'DB10-as published'!AB90</f>
        <v>0</v>
      </c>
      <c r="AC90" s="3">
        <f>+'DB10-corrected'!AC90-'DB10-as published'!AC90</f>
        <v>0</v>
      </c>
      <c r="AD90" s="20">
        <f>+'DB10-corrected'!AD90-'DB10-as published'!AD90</f>
        <v>0</v>
      </c>
      <c r="AE90" s="3">
        <f>+'DB10-corrected'!AE90-'DB10-as published'!AE90</f>
        <v>0</v>
      </c>
      <c r="AF90" s="3">
        <f>+'DB10-corrected'!AF90-'DB10-as published'!AF90</f>
        <v>0</v>
      </c>
      <c r="AG90" s="21">
        <f>IF(AND('DB10-corrected'!AG90="no practice",'DB10-as published'!AG90="no practice"), 0,'DB10-corrected'!AG90-'DB10-as published'!AG90)</f>
        <v>0</v>
      </c>
      <c r="AH90" s="17">
        <f>IF(AND('DB10-corrected'!AH90="no practice",'DB10-as published'!AH90="no practice"), 0,'DB10-corrected'!AH90-'DB10-as published'!AH90)</f>
        <v>0</v>
      </c>
      <c r="AI90" s="22">
        <f>+'DB10-corrected'!AI90-'DB10-as published'!AI90</f>
        <v>0</v>
      </c>
      <c r="AK90" s="11">
        <v>1</v>
      </c>
    </row>
    <row r="91" spans="1:37" s="11" customFormat="1">
      <c r="A91" s="58" t="s">
        <v>93</v>
      </c>
      <c r="B91" s="19">
        <f>+'DB10-corrected'!B91-'DB10-as published'!B91</f>
        <v>0</v>
      </c>
      <c r="C91" s="19">
        <f>+'DB10-corrected'!C91-'DB10-as published'!C91</f>
        <v>0</v>
      </c>
      <c r="D91" s="19">
        <f>+ROUND('DB10-corrected'!D91,1)-ROUND('DB10-as published'!D91,1)</f>
        <v>0</v>
      </c>
      <c r="E91" s="19">
        <f>+ROUND('DB10-corrected'!E91,1)-ROUND('DB10-as published'!E91,1)</f>
        <v>0</v>
      </c>
      <c r="F91" s="20">
        <f>IF(AND('DB10-corrected'!F91="no practice",'DB10-as published'!F91="no practice"), 0,'DB10-corrected'!F91-'DB10-as published'!F91)</f>
        <v>0</v>
      </c>
      <c r="G91" s="3">
        <f>IF(AND('DB10-corrected'!G91="no practice",'DB10-as published'!G91="no practice"), 0,'DB10-corrected'!G91-'DB10-as published'!G91)</f>
        <v>0</v>
      </c>
      <c r="H91" s="3">
        <f>IF(AND('DB10-corrected'!H91="no practice",'DB10-as published'!H91="no practice"),0,ROUND('DB10-corrected'!H91,1)-ROUND('DB10-as published'!H91,1))</f>
        <v>0</v>
      </c>
      <c r="I91" s="20">
        <f>IF(AND('DB10-corrected'!I91="no practice",'DB10-as published'!I91="no practice"), 0,'DB10-corrected'!I91-'DB10-as published'!I91)</f>
        <v>0</v>
      </c>
      <c r="J91" s="3">
        <f>IF(AND('DB10-corrected'!J91="no practice",'DB10-as published'!J91="no practice"), 0,'DB10-corrected'!J91-'DB10-as published'!J91)</f>
        <v>0</v>
      </c>
      <c r="K91" s="3">
        <f>IF(AND('DB10-corrected'!K91="no practice",'DB10-as published'!K91="no practice"), 0,ROUND('DB10-corrected'!K91,1)-ROUND('DB10-as published'!K91,1))</f>
        <v>0</v>
      </c>
      <c r="L91" s="20">
        <f>+'DB10-corrected'!L91-'DB10-as published'!L91</f>
        <v>0</v>
      </c>
      <c r="M91" s="3">
        <f>+'DB10-corrected'!M91-'DB10-as published'!M91</f>
        <v>0</v>
      </c>
      <c r="N91" s="3">
        <f>+'DB10-corrected'!N91-'DB10-as published'!N91</f>
        <v>0</v>
      </c>
      <c r="O91" s="3">
        <f>+'DB10-corrected'!O91-'DB10-as published'!O91</f>
        <v>0</v>
      </c>
      <c r="P91" s="3">
        <f>+'DB10-corrected'!P91-'DB10-as published'!P91</f>
        <v>0</v>
      </c>
      <c r="Q91" s="20">
        <f>+'DB10-corrected'!Q91-'DB10-as published'!Q91</f>
        <v>0</v>
      </c>
      <c r="R91" s="3">
        <f>+'DB10-corrected'!R91-'DB10-as published'!R91</f>
        <v>0</v>
      </c>
      <c r="S91" s="3">
        <f>+'DB10-corrected'!S91-'DB10-as published'!S91</f>
        <v>0</v>
      </c>
      <c r="T91" s="3">
        <f>+'DB10-corrected'!T91-'DB10-as published'!T91</f>
        <v>0</v>
      </c>
      <c r="U91" s="20">
        <f>+'DB10-corrected'!U91-'DB10-as published'!U91</f>
        <v>0</v>
      </c>
      <c r="V91" s="3">
        <f>+'DB10-corrected'!V91-'DB10-as published'!V91</f>
        <v>0</v>
      </c>
      <c r="W91" s="3">
        <f>+ROUND('DB10-corrected'!W91,1)-ROUND('DB10-as published'!W91,1)</f>
        <v>0</v>
      </c>
      <c r="X91" s="20">
        <f>+'DB10-corrected'!X91-'DB10-as published'!X91</f>
        <v>0</v>
      </c>
      <c r="Y91" s="3">
        <f>+'DB10-corrected'!Y91-'DB10-as published'!Y91</f>
        <v>0</v>
      </c>
      <c r="Z91" s="3">
        <f>+'DB10-corrected'!Z91-'DB10-as published'!Z91</f>
        <v>0</v>
      </c>
      <c r="AA91" s="3">
        <f>+'DB10-corrected'!AA91-'DB10-as published'!AA91</f>
        <v>0</v>
      </c>
      <c r="AB91" s="3">
        <f>+'DB10-corrected'!AB91-'DB10-as published'!AB91</f>
        <v>0</v>
      </c>
      <c r="AC91" s="3">
        <f>+'DB10-corrected'!AC91-'DB10-as published'!AC91</f>
        <v>0</v>
      </c>
      <c r="AD91" s="20">
        <f>+'DB10-corrected'!AD91-'DB10-as published'!AD91</f>
        <v>0</v>
      </c>
      <c r="AE91" s="3">
        <f>+'DB10-corrected'!AE91-'DB10-as published'!AE91</f>
        <v>0</v>
      </c>
      <c r="AF91" s="3">
        <f>+'DB10-corrected'!AF91-'DB10-as published'!AF91</f>
        <v>0</v>
      </c>
      <c r="AG91" s="21">
        <f>IF(AND('DB10-corrected'!AG91="no practice",'DB10-as published'!AG91="no practice"), 0,'DB10-corrected'!AG91-'DB10-as published'!AG91)</f>
        <v>0</v>
      </c>
      <c r="AH91" s="17">
        <f>IF(AND('DB10-corrected'!AH91="no practice",'DB10-as published'!AH91="no practice"), 0,'DB10-corrected'!AH91-'DB10-as published'!AH91)</f>
        <v>0</v>
      </c>
      <c r="AI91" s="22">
        <f>+'DB10-corrected'!AI91-'DB10-as published'!AI91</f>
        <v>0</v>
      </c>
      <c r="AK91" s="11">
        <v>0</v>
      </c>
    </row>
    <row r="92" spans="1:37" s="11" customFormat="1">
      <c r="A92" s="58" t="s">
        <v>94</v>
      </c>
      <c r="B92" s="19">
        <f>+'DB10-corrected'!B92-'DB10-as published'!B92</f>
        <v>0</v>
      </c>
      <c r="C92" s="19">
        <f>+'DB10-corrected'!C92-'DB10-as published'!C92</f>
        <v>0</v>
      </c>
      <c r="D92" s="19">
        <f>+ROUND('DB10-corrected'!D92,1)-ROUND('DB10-as published'!D92,1)</f>
        <v>0</v>
      </c>
      <c r="E92" s="19">
        <f>+ROUND('DB10-corrected'!E92,1)-ROUND('DB10-as published'!E92,1)</f>
        <v>0</v>
      </c>
      <c r="F92" s="20">
        <f>IF(AND('DB10-corrected'!F92="no practice",'DB10-as published'!F92="no practice"), 0,'DB10-corrected'!F92-'DB10-as published'!F92)</f>
        <v>1</v>
      </c>
      <c r="G92" s="3">
        <f>IF(AND('DB10-corrected'!G92="no practice",'DB10-as published'!G92="no practice"), 0,'DB10-corrected'!G92-'DB10-as published'!G92)</f>
        <v>6</v>
      </c>
      <c r="H92" s="3">
        <f>IF(AND('DB10-corrected'!H92="no practice",'DB10-as published'!H92="no practice"),0,ROUND('DB10-corrected'!H92,1)-ROUND('DB10-as published'!H92,1))</f>
        <v>18.800000000000011</v>
      </c>
      <c r="I92" s="20">
        <f>IF(AND('DB10-corrected'!I92="no practice",'DB10-as published'!I92="no practice"), 0,'DB10-corrected'!I92-'DB10-as published'!I92)</f>
        <v>0</v>
      </c>
      <c r="J92" s="3">
        <f>IF(AND('DB10-corrected'!J92="no practice",'DB10-as published'!J92="no practice"), 0,'DB10-corrected'!J92-'DB10-as published'!J92)</f>
        <v>0</v>
      </c>
      <c r="K92" s="3">
        <f>IF(AND('DB10-corrected'!K92="no practice",'DB10-as published'!K92="no practice"), 0,ROUND('DB10-corrected'!K92,1)-ROUND('DB10-as published'!K92,1))</f>
        <v>0</v>
      </c>
      <c r="L92" s="20">
        <f>+'DB10-corrected'!L92-'DB10-as published'!L92</f>
        <v>0</v>
      </c>
      <c r="M92" s="3">
        <f>+'DB10-corrected'!M92-'DB10-as published'!M92</f>
        <v>0</v>
      </c>
      <c r="N92" s="3">
        <f>+'DB10-corrected'!N92-'DB10-as published'!N92</f>
        <v>0</v>
      </c>
      <c r="O92" s="3">
        <f>+'DB10-corrected'!O92-'DB10-as published'!O92</f>
        <v>0</v>
      </c>
      <c r="P92" s="3">
        <f>+'DB10-corrected'!P92-'DB10-as published'!P92</f>
        <v>0</v>
      </c>
      <c r="Q92" s="20">
        <f>+'DB10-corrected'!Q92-'DB10-as published'!Q92</f>
        <v>0</v>
      </c>
      <c r="R92" s="3">
        <f>+'DB10-corrected'!R92-'DB10-as published'!R92</f>
        <v>0</v>
      </c>
      <c r="S92" s="3">
        <f>+'DB10-corrected'!S92-'DB10-as published'!S92</f>
        <v>0</v>
      </c>
      <c r="T92" s="3">
        <f>+'DB10-corrected'!T92-'DB10-as published'!T92</f>
        <v>0</v>
      </c>
      <c r="U92" s="20">
        <f>+'DB10-corrected'!U92-'DB10-as published'!U92</f>
        <v>0</v>
      </c>
      <c r="V92" s="3">
        <f>+'DB10-corrected'!V92-'DB10-as published'!V92</f>
        <v>0</v>
      </c>
      <c r="W92" s="3">
        <f>+ROUND('DB10-corrected'!W92,1)-ROUND('DB10-as published'!W92,1)</f>
        <v>0</v>
      </c>
      <c r="X92" s="20">
        <f>+'DB10-corrected'!X92-'DB10-as published'!X92</f>
        <v>0</v>
      </c>
      <c r="Y92" s="3">
        <f>+'DB10-corrected'!Y92-'DB10-as published'!Y92</f>
        <v>0</v>
      </c>
      <c r="Z92" s="3">
        <f>+'DB10-corrected'!Z92-'DB10-as published'!Z92</f>
        <v>0</v>
      </c>
      <c r="AA92" s="3">
        <f>+'DB10-corrected'!AA92-'DB10-as published'!AA92</f>
        <v>0</v>
      </c>
      <c r="AB92" s="3">
        <f>+'DB10-corrected'!AB92-'DB10-as published'!AB92</f>
        <v>0</v>
      </c>
      <c r="AC92" s="3">
        <f>+'DB10-corrected'!AC92-'DB10-as published'!AC92</f>
        <v>0</v>
      </c>
      <c r="AD92" s="20">
        <f>+'DB10-corrected'!AD92-'DB10-as published'!AD92</f>
        <v>0</v>
      </c>
      <c r="AE92" s="3">
        <f>+'DB10-corrected'!AE92-'DB10-as published'!AE92</f>
        <v>0</v>
      </c>
      <c r="AF92" s="3">
        <f>+'DB10-corrected'!AF92-'DB10-as published'!AF92</f>
        <v>0</v>
      </c>
      <c r="AG92" s="21">
        <f>IF(AND('DB10-corrected'!AG92="no practice",'DB10-as published'!AG92="no practice"), 0,'DB10-corrected'!AG92-'DB10-as published'!AG92)</f>
        <v>0</v>
      </c>
      <c r="AH92" s="17">
        <f>IF(AND('DB10-corrected'!AH92="no practice",'DB10-as published'!AH92="no practice"), 0,'DB10-corrected'!AH92-'DB10-as published'!AH92)</f>
        <v>0</v>
      </c>
      <c r="AI92" s="22">
        <f>+'DB10-corrected'!AI92-'DB10-as published'!AI92</f>
        <v>0</v>
      </c>
      <c r="AK92" s="11">
        <v>0</v>
      </c>
    </row>
    <row r="93" spans="1:37" s="11" customFormat="1">
      <c r="A93" s="58" t="s">
        <v>95</v>
      </c>
      <c r="B93" s="19">
        <f>+'DB10-corrected'!B93-'DB10-as published'!B93</f>
        <v>0</v>
      </c>
      <c r="C93" s="19">
        <f>+'DB10-corrected'!C93-'DB10-as published'!C93</f>
        <v>0</v>
      </c>
      <c r="D93" s="19">
        <f>+ROUND('DB10-corrected'!D93,1)-ROUND('DB10-as published'!D93,1)</f>
        <v>0</v>
      </c>
      <c r="E93" s="19">
        <f>+ROUND('DB10-corrected'!E93,1)-ROUND('DB10-as published'!E93,1)</f>
        <v>0</v>
      </c>
      <c r="F93" s="20">
        <f>IF(AND('DB10-corrected'!F93="no practice",'DB10-as published'!F93="no practice"), 0,'DB10-corrected'!F93-'DB10-as published'!F93)</f>
        <v>0</v>
      </c>
      <c r="G93" s="3">
        <f>IF(AND('DB10-corrected'!G93="no practice",'DB10-as published'!G93="no practice"), 0,'DB10-corrected'!G93-'DB10-as published'!G93)</f>
        <v>0</v>
      </c>
      <c r="H93" s="3">
        <f>IF(AND('DB10-corrected'!H93="no practice",'DB10-as published'!H93="no practice"),0,ROUND('DB10-corrected'!H93,1)-ROUND('DB10-as published'!H93,1))</f>
        <v>-1.0999999999999943</v>
      </c>
      <c r="I93" s="20">
        <f>IF(AND('DB10-corrected'!I93="no practice",'DB10-as published'!I93="no practice"), 0,'DB10-corrected'!I93-'DB10-as published'!I93)</f>
        <v>0</v>
      </c>
      <c r="J93" s="3">
        <f>IF(AND('DB10-corrected'!J93="no practice",'DB10-as published'!J93="no practice"), 0,'DB10-corrected'!J93-'DB10-as published'!J93)</f>
        <v>0</v>
      </c>
      <c r="K93" s="3">
        <f>IF(AND('DB10-corrected'!K93="no practice",'DB10-as published'!K93="no practice"), 0,ROUND('DB10-corrected'!K93,1)-ROUND('DB10-as published'!K93,1))</f>
        <v>0</v>
      </c>
      <c r="L93" s="20">
        <f>+'DB10-corrected'!L93-'DB10-as published'!L93</f>
        <v>0</v>
      </c>
      <c r="M93" s="3">
        <f>+'DB10-corrected'!M93-'DB10-as published'!M93</f>
        <v>0</v>
      </c>
      <c r="N93" s="3">
        <f>+'DB10-corrected'!N93-'DB10-as published'!N93</f>
        <v>0</v>
      </c>
      <c r="O93" s="3">
        <f>+'DB10-corrected'!O93-'DB10-as published'!O93</f>
        <v>0</v>
      </c>
      <c r="P93" s="3">
        <f>+'DB10-corrected'!P93-'DB10-as published'!P93</f>
        <v>0</v>
      </c>
      <c r="Q93" s="20">
        <f>+'DB10-corrected'!Q93-'DB10-as published'!Q93</f>
        <v>2</v>
      </c>
      <c r="R93" s="3">
        <f>+'DB10-corrected'!R93-'DB10-as published'!R93</f>
        <v>-2</v>
      </c>
      <c r="S93" s="3">
        <f>+'DB10-corrected'!S93-'DB10-as published'!S93</f>
        <v>0</v>
      </c>
      <c r="T93" s="3">
        <f>+'DB10-corrected'!T93-'DB10-as published'!T93</f>
        <v>0</v>
      </c>
      <c r="U93" s="20">
        <f>+'DB10-corrected'!U93-'DB10-as published'!U93</f>
        <v>0</v>
      </c>
      <c r="V93" s="3">
        <f>+'DB10-corrected'!V93-'DB10-as published'!V93</f>
        <v>0</v>
      </c>
      <c r="W93" s="3">
        <f>+ROUND('DB10-corrected'!W93,1)-ROUND('DB10-as published'!W93,1)</f>
        <v>0</v>
      </c>
      <c r="X93" s="20">
        <f>+'DB10-corrected'!X93-'DB10-as published'!X93</f>
        <v>0</v>
      </c>
      <c r="Y93" s="3">
        <f>+'DB10-corrected'!Y93-'DB10-as published'!Y93</f>
        <v>0</v>
      </c>
      <c r="Z93" s="3">
        <f>+'DB10-corrected'!Z93-'DB10-as published'!Z93</f>
        <v>0</v>
      </c>
      <c r="AA93" s="3">
        <f>+'DB10-corrected'!AA93-'DB10-as published'!AA93</f>
        <v>0</v>
      </c>
      <c r="AB93" s="3">
        <f>+'DB10-corrected'!AB93-'DB10-as published'!AB93</f>
        <v>0</v>
      </c>
      <c r="AC93" s="3">
        <f>+'DB10-corrected'!AC93-'DB10-as published'!AC93</f>
        <v>0</v>
      </c>
      <c r="AD93" s="20">
        <f>+'DB10-corrected'!AD93-'DB10-as published'!AD93</f>
        <v>0</v>
      </c>
      <c r="AE93" s="3">
        <f>+'DB10-corrected'!AE93-'DB10-as published'!AE93</f>
        <v>0</v>
      </c>
      <c r="AF93" s="3">
        <f>+'DB10-corrected'!AF93-'DB10-as published'!AF93</f>
        <v>0</v>
      </c>
      <c r="AG93" s="21">
        <f>IF(AND('DB10-corrected'!AG93="no practice",'DB10-as published'!AG93="no practice"), 0,'DB10-corrected'!AG93-'DB10-as published'!AG93)</f>
        <v>0</v>
      </c>
      <c r="AH93" s="17">
        <f>IF(AND('DB10-corrected'!AH93="no practice",'DB10-as published'!AH93="no practice"), 0,'DB10-corrected'!AH93-'DB10-as published'!AH93)</f>
        <v>0</v>
      </c>
      <c r="AI93" s="22">
        <f>+'DB10-corrected'!AI93-'DB10-as published'!AI93</f>
        <v>0</v>
      </c>
      <c r="AK93" s="11">
        <v>0</v>
      </c>
    </row>
    <row r="94" spans="1:37" s="11" customFormat="1">
      <c r="A94" s="58" t="s">
        <v>96</v>
      </c>
      <c r="B94" s="19">
        <f>+'DB10-corrected'!B94-'DB10-as published'!B94</f>
        <v>0</v>
      </c>
      <c r="C94" s="19">
        <f>+'DB10-corrected'!C94-'DB10-as published'!C94</f>
        <v>0</v>
      </c>
      <c r="D94" s="19">
        <f>+ROUND('DB10-corrected'!D94,1)-ROUND('DB10-as published'!D94,1)</f>
        <v>0</v>
      </c>
      <c r="E94" s="19">
        <f>+ROUND('DB10-corrected'!E94,1)-ROUND('DB10-as published'!E94,1)</f>
        <v>0</v>
      </c>
      <c r="F94" s="20">
        <f>IF(AND('DB10-corrected'!F94="no practice",'DB10-as published'!F94="no practice"), 0,'DB10-corrected'!F94-'DB10-as published'!F94)</f>
        <v>0</v>
      </c>
      <c r="G94" s="3">
        <f>IF(AND('DB10-corrected'!G94="no practice",'DB10-as published'!G94="no practice"), 0,'DB10-corrected'!G94-'DB10-as published'!G94)</f>
        <v>0</v>
      </c>
      <c r="H94" s="3">
        <f>IF(AND('DB10-corrected'!H94="no practice",'DB10-as published'!H94="no practice"),0,ROUND('DB10-corrected'!H94,1)-ROUND('DB10-as published'!H94,1))</f>
        <v>0</v>
      </c>
      <c r="I94" s="20">
        <f>IF(AND('DB10-corrected'!I94="no practice",'DB10-as published'!I94="no practice"), 0,'DB10-corrected'!I94-'DB10-as published'!I94)</f>
        <v>0</v>
      </c>
      <c r="J94" s="3">
        <f>IF(AND('DB10-corrected'!J94="no practice",'DB10-as published'!J94="no practice"), 0,'DB10-corrected'!J94-'DB10-as published'!J94)</f>
        <v>0</v>
      </c>
      <c r="K94" s="3">
        <f>IF(AND('DB10-corrected'!K94="no practice",'DB10-as published'!K94="no practice"), 0,ROUND('DB10-corrected'!K94,1)-ROUND('DB10-as published'!K94,1))</f>
        <v>0</v>
      </c>
      <c r="L94" s="20">
        <f>+'DB10-corrected'!L94-'DB10-as published'!L94</f>
        <v>0</v>
      </c>
      <c r="M94" s="3">
        <f>+'DB10-corrected'!M94-'DB10-as published'!M94</f>
        <v>0</v>
      </c>
      <c r="N94" s="3">
        <f>+'DB10-corrected'!N94-'DB10-as published'!N94</f>
        <v>0</v>
      </c>
      <c r="O94" s="3">
        <f>+'DB10-corrected'!O94-'DB10-as published'!O94</f>
        <v>0</v>
      </c>
      <c r="P94" s="3">
        <f>+'DB10-corrected'!P94-'DB10-as published'!P94</f>
        <v>0</v>
      </c>
      <c r="Q94" s="20">
        <f>+'DB10-corrected'!Q94-'DB10-as published'!Q94</f>
        <v>0</v>
      </c>
      <c r="R94" s="3">
        <f>+'DB10-corrected'!R94-'DB10-as published'!R94</f>
        <v>0</v>
      </c>
      <c r="S94" s="3">
        <f>+'DB10-corrected'!S94-'DB10-as published'!S94</f>
        <v>0</v>
      </c>
      <c r="T94" s="3">
        <f>+'DB10-corrected'!T94-'DB10-as published'!T94</f>
        <v>0</v>
      </c>
      <c r="U94" s="20">
        <f>+'DB10-corrected'!U94-'DB10-as published'!U94</f>
        <v>0</v>
      </c>
      <c r="V94" s="3">
        <f>+'DB10-corrected'!V94-'DB10-as published'!V94</f>
        <v>0</v>
      </c>
      <c r="W94" s="3">
        <f>+ROUND('DB10-corrected'!W94,1)-ROUND('DB10-as published'!W94,1)</f>
        <v>5.5</v>
      </c>
      <c r="X94" s="20">
        <f>+'DB10-corrected'!X94-'DB10-as published'!X94</f>
        <v>-1</v>
      </c>
      <c r="Y94" s="3">
        <f>+'DB10-corrected'!Y94-'DB10-as published'!Y94</f>
        <v>0</v>
      </c>
      <c r="Z94" s="3">
        <f>+'DB10-corrected'!Z94-'DB10-as published'!Z94</f>
        <v>0</v>
      </c>
      <c r="AA94" s="3">
        <f>+'DB10-corrected'!AA94-'DB10-as published'!AA94</f>
        <v>0</v>
      </c>
      <c r="AB94" s="3">
        <f>+'DB10-corrected'!AB94-'DB10-as published'!AB94</f>
        <v>0</v>
      </c>
      <c r="AC94" s="3">
        <f>+'DB10-corrected'!AC94-'DB10-as published'!AC94</f>
        <v>0</v>
      </c>
      <c r="AD94" s="20">
        <f>+'DB10-corrected'!AD94-'DB10-as published'!AD94</f>
        <v>0</v>
      </c>
      <c r="AE94" s="3">
        <f>+'DB10-corrected'!AE94-'DB10-as published'!AE94</f>
        <v>0</v>
      </c>
      <c r="AF94" s="3">
        <f>+'DB10-corrected'!AF94-'DB10-as published'!AF94</f>
        <v>0</v>
      </c>
      <c r="AG94" s="21">
        <f>IF(AND('DB10-corrected'!AG94="no practice",'DB10-as published'!AG94="no practice"), 0,'DB10-corrected'!AG94-'DB10-as published'!AG94)</f>
        <v>0</v>
      </c>
      <c r="AH94" s="17">
        <f>IF(AND('DB10-corrected'!AH94="no practice",'DB10-as published'!AH94="no practice"), 0,'DB10-corrected'!AH94-'DB10-as published'!AH94)</f>
        <v>0</v>
      </c>
      <c r="AI94" s="22">
        <f>+'DB10-corrected'!AI94-'DB10-as published'!AI94</f>
        <v>0</v>
      </c>
      <c r="AK94" s="11">
        <v>0</v>
      </c>
    </row>
    <row r="95" spans="1:37" s="11" customFormat="1">
      <c r="A95" s="58" t="s">
        <v>97</v>
      </c>
      <c r="B95" s="19">
        <f>+'DB10-corrected'!B95-'DB10-as published'!B95</f>
        <v>0</v>
      </c>
      <c r="C95" s="19">
        <f>+'DB10-corrected'!C95-'DB10-as published'!C95</f>
        <v>0</v>
      </c>
      <c r="D95" s="19">
        <f>+ROUND('DB10-corrected'!D95,1)-ROUND('DB10-as published'!D95,1)</f>
        <v>0</v>
      </c>
      <c r="E95" s="19">
        <f>+ROUND('DB10-corrected'!E95,1)-ROUND('DB10-as published'!E95,1)</f>
        <v>0</v>
      </c>
      <c r="F95" s="20">
        <f>IF(AND('DB10-corrected'!F95="no practice",'DB10-as published'!F95="no practice"), 0,'DB10-corrected'!F95-'DB10-as published'!F95)</f>
        <v>1</v>
      </c>
      <c r="G95" s="3">
        <f>IF(AND('DB10-corrected'!G95="no practice",'DB10-as published'!G95="no practice"), 0,'DB10-corrected'!G95-'DB10-as published'!G95)</f>
        <v>0</v>
      </c>
      <c r="H95" s="3">
        <f>IF(AND('DB10-corrected'!H95="no practice",'DB10-as published'!H95="no practice"),0,ROUND('DB10-corrected'!H95,1)-ROUND('DB10-as published'!H95,1))</f>
        <v>156.80000000000001</v>
      </c>
      <c r="I95" s="20">
        <f>IF(AND('DB10-corrected'!I95="no practice",'DB10-as published'!I95="no practice"), 0,'DB10-corrected'!I95-'DB10-as published'!I95)</f>
        <v>0</v>
      </c>
      <c r="J95" s="3">
        <f>IF(AND('DB10-corrected'!J95="no practice",'DB10-as published'!J95="no practice"), 0,'DB10-corrected'!J95-'DB10-as published'!J95)</f>
        <v>0</v>
      </c>
      <c r="K95" s="3">
        <f>IF(AND('DB10-corrected'!K95="no practice",'DB10-as published'!K95="no practice"), 0,ROUND('DB10-corrected'!K95,1)-ROUND('DB10-as published'!K95,1))</f>
        <v>0</v>
      </c>
      <c r="L95" s="20">
        <f>+'DB10-corrected'!L95-'DB10-as published'!L95</f>
        <v>0</v>
      </c>
      <c r="M95" s="3">
        <f>+'DB10-corrected'!M95-'DB10-as published'!M95</f>
        <v>0</v>
      </c>
      <c r="N95" s="3">
        <f>+'DB10-corrected'!N95-'DB10-as published'!N95</f>
        <v>0</v>
      </c>
      <c r="O95" s="3">
        <f>+'DB10-corrected'!O95-'DB10-as published'!O95</f>
        <v>0</v>
      </c>
      <c r="P95" s="3">
        <f>+'DB10-corrected'!P95-'DB10-as published'!P95</f>
        <v>0</v>
      </c>
      <c r="Q95" s="20">
        <f>+'DB10-corrected'!Q95-'DB10-as published'!Q95</f>
        <v>0</v>
      </c>
      <c r="R95" s="3">
        <f>+'DB10-corrected'!R95-'DB10-as published'!R95</f>
        <v>0</v>
      </c>
      <c r="S95" s="3">
        <f>+'DB10-corrected'!S95-'DB10-as published'!S95</f>
        <v>0</v>
      </c>
      <c r="T95" s="3">
        <f>+'DB10-corrected'!T95-'DB10-as published'!T95</f>
        <v>0</v>
      </c>
      <c r="U95" s="20">
        <f>+'DB10-corrected'!U95-'DB10-as published'!U95</f>
        <v>0</v>
      </c>
      <c r="V95" s="3">
        <f>+'DB10-corrected'!V95-'DB10-as published'!V95</f>
        <v>0</v>
      </c>
      <c r="W95" s="3">
        <f>+ROUND('DB10-corrected'!W95,1)-ROUND('DB10-as published'!W95,1)</f>
        <v>0</v>
      </c>
      <c r="X95" s="20">
        <f>+'DB10-corrected'!X95-'DB10-as published'!X95</f>
        <v>0</v>
      </c>
      <c r="Y95" s="3">
        <f>+'DB10-corrected'!Y95-'DB10-as published'!Y95</f>
        <v>0</v>
      </c>
      <c r="Z95" s="3">
        <f>+'DB10-corrected'!Z95-'DB10-as published'!Z95</f>
        <v>0</v>
      </c>
      <c r="AA95" s="3">
        <f>+'DB10-corrected'!AA95-'DB10-as published'!AA95</f>
        <v>0</v>
      </c>
      <c r="AB95" s="3">
        <f>+'DB10-corrected'!AB95-'DB10-as published'!AB95</f>
        <v>0</v>
      </c>
      <c r="AC95" s="3">
        <f>+'DB10-corrected'!AC95-'DB10-as published'!AC95</f>
        <v>0</v>
      </c>
      <c r="AD95" s="20">
        <f>+'DB10-corrected'!AD95-'DB10-as published'!AD95</f>
        <v>0</v>
      </c>
      <c r="AE95" s="3">
        <f>+'DB10-corrected'!AE95-'DB10-as published'!AE95</f>
        <v>0</v>
      </c>
      <c r="AF95" s="3">
        <f>+'DB10-corrected'!AF95-'DB10-as published'!AF95</f>
        <v>0</v>
      </c>
      <c r="AG95" s="21">
        <f>IF(AND('DB10-corrected'!AG95="no practice",'DB10-as published'!AG95="no practice"), 0,'DB10-corrected'!AG95-'DB10-as published'!AG95)</f>
        <v>0</v>
      </c>
      <c r="AH95" s="17">
        <f>IF(AND('DB10-corrected'!AH95="no practice",'DB10-as published'!AH95="no practice"), 0,'DB10-corrected'!AH95-'DB10-as published'!AH95)</f>
        <v>0</v>
      </c>
      <c r="AI95" s="22">
        <f>+'DB10-corrected'!AI95-'DB10-as published'!AI95</f>
        <v>0</v>
      </c>
      <c r="AK95" s="11">
        <v>0</v>
      </c>
    </row>
    <row r="96" spans="1:37" s="11" customFormat="1">
      <c r="A96" s="58" t="s">
        <v>98</v>
      </c>
      <c r="B96" s="19">
        <f>+'DB10-corrected'!B96-'DB10-as published'!B96</f>
        <v>0</v>
      </c>
      <c r="C96" s="19">
        <f>+'DB10-corrected'!C96-'DB10-as published'!C96</f>
        <v>0</v>
      </c>
      <c r="D96" s="19">
        <f>+ROUND('DB10-corrected'!D96,1)-ROUND('DB10-as published'!D96,1)</f>
        <v>0</v>
      </c>
      <c r="E96" s="19">
        <f>+ROUND('DB10-corrected'!E96,1)-ROUND('DB10-as published'!E96,1)</f>
        <v>0</v>
      </c>
      <c r="F96" s="20">
        <f>IF(AND('DB10-corrected'!F96="no practice",'DB10-as published'!F96="no practice"), 0,'DB10-corrected'!F96-'DB10-as published'!F96)</f>
        <v>0</v>
      </c>
      <c r="G96" s="3">
        <f>IF(AND('DB10-corrected'!G96="no practice",'DB10-as published'!G96="no practice"), 0,'DB10-corrected'!G96-'DB10-as published'!G96)</f>
        <v>0</v>
      </c>
      <c r="H96" s="3">
        <f>IF(AND('DB10-corrected'!H96="no practice",'DB10-as published'!H96="no practice"),0,ROUND('DB10-corrected'!H96,1)-ROUND('DB10-as published'!H96,1))</f>
        <v>608.4</v>
      </c>
      <c r="I96" s="20">
        <f>IF(AND('DB10-corrected'!I96="no practice",'DB10-as published'!I96="no practice"), 0,'DB10-corrected'!I96-'DB10-as published'!I96)</f>
        <v>0</v>
      </c>
      <c r="J96" s="3">
        <f>IF(AND('DB10-corrected'!J96="no practice",'DB10-as published'!J96="no practice"), 0,'DB10-corrected'!J96-'DB10-as published'!J96)</f>
        <v>0</v>
      </c>
      <c r="K96" s="3">
        <f>IF(AND('DB10-corrected'!K96="no practice",'DB10-as published'!K96="no practice"), 0,ROUND('DB10-corrected'!K96,1)-ROUND('DB10-as published'!K96,1))</f>
        <v>0</v>
      </c>
      <c r="L96" s="20">
        <f>+'DB10-corrected'!L96-'DB10-as published'!L96</f>
        <v>0</v>
      </c>
      <c r="M96" s="3">
        <f>+'DB10-corrected'!M96-'DB10-as published'!M96</f>
        <v>0</v>
      </c>
      <c r="N96" s="3">
        <f>+'DB10-corrected'!N96-'DB10-as published'!N96</f>
        <v>0</v>
      </c>
      <c r="O96" s="3">
        <f>+'DB10-corrected'!O96-'DB10-as published'!O96</f>
        <v>-1</v>
      </c>
      <c r="P96" s="3">
        <f>+'DB10-corrected'!P96-'DB10-as published'!P96</f>
        <v>-1</v>
      </c>
      <c r="Q96" s="20">
        <f>+'DB10-corrected'!Q96-'DB10-as published'!Q96</f>
        <v>0</v>
      </c>
      <c r="R96" s="3">
        <f>+'DB10-corrected'!R96-'DB10-as published'!R96</f>
        <v>0</v>
      </c>
      <c r="S96" s="3">
        <f>+'DB10-corrected'!S96-'DB10-as published'!S96</f>
        <v>0</v>
      </c>
      <c r="T96" s="3">
        <f>+'DB10-corrected'!T96-'DB10-as published'!T96</f>
        <v>0</v>
      </c>
      <c r="U96" s="20">
        <f>+'DB10-corrected'!U96-'DB10-as published'!U96</f>
        <v>0</v>
      </c>
      <c r="V96" s="3">
        <f>+'DB10-corrected'!V96-'DB10-as published'!V96</f>
        <v>0</v>
      </c>
      <c r="W96" s="3">
        <f>+ROUND('DB10-corrected'!W96,1)-ROUND('DB10-as published'!W96,1)</f>
        <v>0</v>
      </c>
      <c r="X96" s="20">
        <f>+'DB10-corrected'!X96-'DB10-as published'!X96</f>
        <v>0</v>
      </c>
      <c r="Y96" s="3">
        <f>+'DB10-corrected'!Y96-'DB10-as published'!Y96</f>
        <v>0</v>
      </c>
      <c r="Z96" s="3">
        <f>+'DB10-corrected'!Z96-'DB10-as published'!Z96</f>
        <v>0</v>
      </c>
      <c r="AA96" s="3">
        <f>+'DB10-corrected'!AA96-'DB10-as published'!AA96</f>
        <v>0</v>
      </c>
      <c r="AB96" s="3">
        <f>+'DB10-corrected'!AB96-'DB10-as published'!AB96</f>
        <v>0</v>
      </c>
      <c r="AC96" s="3">
        <f>+'DB10-corrected'!AC96-'DB10-as published'!AC96</f>
        <v>0</v>
      </c>
      <c r="AD96" s="20">
        <f>+'DB10-corrected'!AD96-'DB10-as published'!AD96</f>
        <v>0</v>
      </c>
      <c r="AE96" s="3">
        <f>+'DB10-corrected'!AE96-'DB10-as published'!AE96</f>
        <v>90</v>
      </c>
      <c r="AF96" s="3">
        <f>+'DB10-corrected'!AF96-'DB10-as published'!AF96</f>
        <v>0</v>
      </c>
      <c r="AG96" s="21">
        <f>IF(AND('DB10-corrected'!AG96="no practice",'DB10-as published'!AG96="no practice"), 0,'DB10-corrected'!AG96-'DB10-as published'!AG96)</f>
        <v>0</v>
      </c>
      <c r="AH96" s="17">
        <f>IF(AND('DB10-corrected'!AH96="no practice",'DB10-as published'!AH96="no practice"), 0,'DB10-corrected'!AH96-'DB10-as published'!AH96)</f>
        <v>0</v>
      </c>
      <c r="AI96" s="22">
        <f>+'DB10-corrected'!AI96-'DB10-as published'!AI96</f>
        <v>0</v>
      </c>
      <c r="AK96" s="11">
        <v>0</v>
      </c>
    </row>
    <row r="97" spans="1:37" s="11" customFormat="1">
      <c r="A97" s="58" t="s">
        <v>99</v>
      </c>
      <c r="B97" s="19">
        <f>+'DB10-corrected'!B97-'DB10-as published'!B97</f>
        <v>0</v>
      </c>
      <c r="C97" s="19">
        <f>+'DB10-corrected'!C97-'DB10-as published'!C97</f>
        <v>0</v>
      </c>
      <c r="D97" s="19">
        <f>+ROUND('DB10-corrected'!D97,1)-ROUND('DB10-as published'!D97,1)</f>
        <v>0</v>
      </c>
      <c r="E97" s="19">
        <f>+ROUND('DB10-corrected'!E97,1)-ROUND('DB10-as published'!E97,1)</f>
        <v>0</v>
      </c>
      <c r="F97" s="20">
        <f>IF(AND('DB10-corrected'!F97="no practice",'DB10-as published'!F97="no practice"), 0,'DB10-corrected'!F97-'DB10-as published'!F97)</f>
        <v>0</v>
      </c>
      <c r="G97" s="3">
        <f>IF(AND('DB10-corrected'!G97="no practice",'DB10-as published'!G97="no practice"), 0,'DB10-corrected'!G97-'DB10-as published'!G97)</f>
        <v>0</v>
      </c>
      <c r="H97" s="3">
        <f>IF(AND('DB10-corrected'!H97="no practice",'DB10-as published'!H97="no practice"),0,ROUND('DB10-corrected'!H97,1)-ROUND('DB10-as published'!H97,1))</f>
        <v>0</v>
      </c>
      <c r="I97" s="20">
        <f>IF(AND('DB10-corrected'!I97="no practice",'DB10-as published'!I97="no practice"), 0,'DB10-corrected'!I97-'DB10-as published'!I97)</f>
        <v>0</v>
      </c>
      <c r="J97" s="3">
        <f>IF(AND('DB10-corrected'!J97="no practice",'DB10-as published'!J97="no practice"), 0,'DB10-corrected'!J97-'DB10-as published'!J97)</f>
        <v>0</v>
      </c>
      <c r="K97" s="3">
        <f>IF(AND('DB10-corrected'!K97="no practice",'DB10-as published'!K97="no practice"), 0,ROUND('DB10-corrected'!K97,1)-ROUND('DB10-as published'!K97,1))</f>
        <v>0</v>
      </c>
      <c r="L97" s="20">
        <f>+'DB10-corrected'!L97-'DB10-as published'!L97</f>
        <v>0</v>
      </c>
      <c r="M97" s="3">
        <f>+'DB10-corrected'!M97-'DB10-as published'!M97</f>
        <v>0</v>
      </c>
      <c r="N97" s="3">
        <f>+'DB10-corrected'!N97-'DB10-as published'!N97</f>
        <v>0</v>
      </c>
      <c r="O97" s="3">
        <f>+'DB10-corrected'!O97-'DB10-as published'!O97</f>
        <v>0</v>
      </c>
      <c r="P97" s="3">
        <f>+'DB10-corrected'!P97-'DB10-as published'!P97</f>
        <v>0</v>
      </c>
      <c r="Q97" s="20">
        <f>+'DB10-corrected'!Q97-'DB10-as published'!Q97</f>
        <v>0</v>
      </c>
      <c r="R97" s="3">
        <f>+'DB10-corrected'!R97-'DB10-as published'!R97</f>
        <v>0</v>
      </c>
      <c r="S97" s="3">
        <f>+'DB10-corrected'!S97-'DB10-as published'!S97</f>
        <v>0</v>
      </c>
      <c r="T97" s="3">
        <f>+'DB10-corrected'!T97-'DB10-as published'!T97</f>
        <v>0</v>
      </c>
      <c r="U97" s="20">
        <f>+'DB10-corrected'!U97-'DB10-as published'!U97</f>
        <v>0</v>
      </c>
      <c r="V97" s="3">
        <f>+'DB10-corrected'!V97-'DB10-as published'!V97</f>
        <v>0</v>
      </c>
      <c r="W97" s="3">
        <f>+ROUND('DB10-corrected'!W97,1)-ROUND('DB10-as published'!W97,1)</f>
        <v>0</v>
      </c>
      <c r="X97" s="20">
        <f>+'DB10-corrected'!X97-'DB10-as published'!X97</f>
        <v>0</v>
      </c>
      <c r="Y97" s="3">
        <f>+'DB10-corrected'!Y97-'DB10-as published'!Y97</f>
        <v>0</v>
      </c>
      <c r="Z97" s="3">
        <f>+'DB10-corrected'!Z97-'DB10-as published'!Z97</f>
        <v>0</v>
      </c>
      <c r="AA97" s="3">
        <f>+'DB10-corrected'!AA97-'DB10-as published'!AA97</f>
        <v>0</v>
      </c>
      <c r="AB97" s="3">
        <f>+'DB10-corrected'!AB97-'DB10-as published'!AB97</f>
        <v>0</v>
      </c>
      <c r="AC97" s="3">
        <f>+'DB10-corrected'!AC97-'DB10-as published'!AC97</f>
        <v>0</v>
      </c>
      <c r="AD97" s="20">
        <f>+'DB10-corrected'!AD97-'DB10-as published'!AD97</f>
        <v>0</v>
      </c>
      <c r="AE97" s="3">
        <f>+'DB10-corrected'!AE97-'DB10-as published'!AE97</f>
        <v>0</v>
      </c>
      <c r="AF97" s="3">
        <f>+'DB10-corrected'!AF97-'DB10-as published'!AF97</f>
        <v>0</v>
      </c>
      <c r="AG97" s="21">
        <f>IF(AND('DB10-corrected'!AG97="no practice",'DB10-as published'!AG97="no practice"), 0,'DB10-corrected'!AG97-'DB10-as published'!AG97)</f>
        <v>0</v>
      </c>
      <c r="AH97" s="17">
        <f>IF(AND('DB10-corrected'!AH97="no practice",'DB10-as published'!AH97="no practice"), 0,'DB10-corrected'!AH97-'DB10-as published'!AH97)</f>
        <v>0</v>
      </c>
      <c r="AI97" s="22">
        <f>+'DB10-corrected'!AI97-'DB10-as published'!AI97</f>
        <v>0</v>
      </c>
      <c r="AK97" s="11">
        <v>0</v>
      </c>
    </row>
    <row r="98" spans="1:37" s="11" customFormat="1">
      <c r="A98" s="58" t="s">
        <v>100</v>
      </c>
      <c r="B98" s="19">
        <f>+'DB10-corrected'!B98-'DB10-as published'!B98</f>
        <v>0</v>
      </c>
      <c r="C98" s="19">
        <f>+'DB10-corrected'!C98-'DB10-as published'!C98</f>
        <v>0</v>
      </c>
      <c r="D98" s="19">
        <f>+ROUND('DB10-corrected'!D98,1)-ROUND('DB10-as published'!D98,1)</f>
        <v>0</v>
      </c>
      <c r="E98" s="19">
        <f>+ROUND('DB10-corrected'!E98,1)-ROUND('DB10-as published'!E98,1)</f>
        <v>0</v>
      </c>
      <c r="F98" s="20">
        <f>IF(AND('DB10-corrected'!F98="no practice",'DB10-as published'!F98="no practice"), 0,'DB10-corrected'!F98-'DB10-as published'!F98)</f>
        <v>0</v>
      </c>
      <c r="G98" s="3">
        <f>IF(AND('DB10-corrected'!G98="no practice",'DB10-as published'!G98="no practice"), 0,'DB10-corrected'!G98-'DB10-as published'!G98)</f>
        <v>0</v>
      </c>
      <c r="H98" s="3">
        <f>IF(AND('DB10-corrected'!H98="no practice",'DB10-as published'!H98="no practice"),0,ROUND('DB10-corrected'!H98,1)-ROUND('DB10-as published'!H98,1))</f>
        <v>-23.700000000000003</v>
      </c>
      <c r="I98" s="20">
        <f>IF(AND('DB10-corrected'!I98="no practice",'DB10-as published'!I98="no practice"), 0,'DB10-corrected'!I98-'DB10-as published'!I98)</f>
        <v>1</v>
      </c>
      <c r="J98" s="3">
        <f>IF(AND('DB10-corrected'!J98="no practice",'DB10-as published'!J98="no practice"), 0,'DB10-corrected'!J98-'DB10-as published'!J98)</f>
        <v>0</v>
      </c>
      <c r="K98" s="3">
        <f>IF(AND('DB10-corrected'!K98="no practice",'DB10-as published'!K98="no practice"), 0,ROUND('DB10-corrected'!K98,1)-ROUND('DB10-as published'!K98,1))</f>
        <v>1.3</v>
      </c>
      <c r="L98" s="20">
        <f>+'DB10-corrected'!L98-'DB10-as published'!L98</f>
        <v>0</v>
      </c>
      <c r="M98" s="3">
        <f>+'DB10-corrected'!M98-'DB10-as published'!M98</f>
        <v>0</v>
      </c>
      <c r="N98" s="3">
        <f>+'DB10-corrected'!N98-'DB10-as published'!N98</f>
        <v>0</v>
      </c>
      <c r="O98" s="3">
        <f>+'DB10-corrected'!O98-'DB10-as published'!O98</f>
        <v>0</v>
      </c>
      <c r="P98" s="3">
        <f>+'DB10-corrected'!P98-'DB10-as published'!P98</f>
        <v>0</v>
      </c>
      <c r="Q98" s="20">
        <f>+'DB10-corrected'!Q98-'DB10-as published'!Q98</f>
        <v>0</v>
      </c>
      <c r="R98" s="3">
        <f>+'DB10-corrected'!R98-'DB10-as published'!R98</f>
        <v>0</v>
      </c>
      <c r="S98" s="3">
        <f>+'DB10-corrected'!S98-'DB10-as published'!S98</f>
        <v>0</v>
      </c>
      <c r="T98" s="3">
        <f>+'DB10-corrected'!T98-'DB10-as published'!T98</f>
        <v>0</v>
      </c>
      <c r="U98" s="20">
        <f>+'DB10-corrected'!U98-'DB10-as published'!U98</f>
        <v>0</v>
      </c>
      <c r="V98" s="3">
        <f>+'DB10-corrected'!V98-'DB10-as published'!V98</f>
        <v>0</v>
      </c>
      <c r="W98" s="3">
        <f>+ROUND('DB10-corrected'!W98,1)-ROUND('DB10-as published'!W98,1)</f>
        <v>0</v>
      </c>
      <c r="X98" s="20">
        <f>+'DB10-corrected'!X98-'DB10-as published'!X98</f>
        <v>0</v>
      </c>
      <c r="Y98" s="3">
        <f>+'DB10-corrected'!Y98-'DB10-as published'!Y98</f>
        <v>0</v>
      </c>
      <c r="Z98" s="3">
        <f>+'DB10-corrected'!Z98-'DB10-as published'!Z98</f>
        <v>0</v>
      </c>
      <c r="AA98" s="3">
        <f>+'DB10-corrected'!AA98-'DB10-as published'!AA98</f>
        <v>0</v>
      </c>
      <c r="AB98" s="3">
        <f>+'DB10-corrected'!AB98-'DB10-as published'!AB98</f>
        <v>0</v>
      </c>
      <c r="AC98" s="3">
        <f>+'DB10-corrected'!AC98-'DB10-as published'!AC98</f>
        <v>0</v>
      </c>
      <c r="AD98" s="20">
        <f>+'DB10-corrected'!AD98-'DB10-as published'!AD98</f>
        <v>0</v>
      </c>
      <c r="AE98" s="3">
        <f>+'DB10-corrected'!AE98-'DB10-as published'!AE98</f>
        <v>0</v>
      </c>
      <c r="AF98" s="3">
        <f>+'DB10-corrected'!AF98-'DB10-as published'!AF98</f>
        <v>0</v>
      </c>
      <c r="AG98" s="21">
        <f>IF(AND('DB10-corrected'!AG98="no practice",'DB10-as published'!AG98="no practice"), 0,'DB10-corrected'!AG98-'DB10-as published'!AG98)</f>
        <v>0</v>
      </c>
      <c r="AH98" s="17">
        <f>IF(AND('DB10-corrected'!AH98="no practice",'DB10-as published'!AH98="no practice"), 0,'DB10-corrected'!AH98-'DB10-as published'!AH98)</f>
        <v>0</v>
      </c>
      <c r="AI98" s="22">
        <f>+'DB10-corrected'!AI98-'DB10-as published'!AI98</f>
        <v>0</v>
      </c>
      <c r="AK98" s="11">
        <v>0</v>
      </c>
    </row>
    <row r="99" spans="1:37" s="11" customFormat="1">
      <c r="A99" s="58" t="s">
        <v>101</v>
      </c>
      <c r="B99" s="19">
        <f>+'DB10-corrected'!B99-'DB10-as published'!B99</f>
        <v>0</v>
      </c>
      <c r="C99" s="19">
        <f>+'DB10-corrected'!C99-'DB10-as published'!C99</f>
        <v>0</v>
      </c>
      <c r="D99" s="19">
        <f>+ROUND('DB10-corrected'!D99,1)-ROUND('DB10-as published'!D99,1)</f>
        <v>0</v>
      </c>
      <c r="E99" s="19">
        <f>+ROUND('DB10-corrected'!E99,1)-ROUND('DB10-as published'!E99,1)</f>
        <v>0</v>
      </c>
      <c r="F99" s="20">
        <f>IF(AND('DB10-corrected'!F99="no practice",'DB10-as published'!F99="no practice"), 0,'DB10-corrected'!F99-'DB10-as published'!F99)</f>
        <v>0</v>
      </c>
      <c r="G99" s="3">
        <f>IF(AND('DB10-corrected'!G99="no practice",'DB10-as published'!G99="no practice"), 0,'DB10-corrected'!G99-'DB10-as published'!G99)</f>
        <v>0</v>
      </c>
      <c r="H99" s="3">
        <f>IF(AND('DB10-corrected'!H99="no practice",'DB10-as published'!H99="no practice"),0,ROUND('DB10-corrected'!H99,1)-ROUND('DB10-as published'!H99,1))</f>
        <v>0</v>
      </c>
      <c r="I99" s="20">
        <f>IF(AND('DB10-corrected'!I99="no practice",'DB10-as published'!I99="no practice"), 0,'DB10-corrected'!I99-'DB10-as published'!I99)</f>
        <v>0</v>
      </c>
      <c r="J99" s="3">
        <f>IF(AND('DB10-corrected'!J99="no practice",'DB10-as published'!J99="no practice"), 0,'DB10-corrected'!J99-'DB10-as published'!J99)</f>
        <v>0</v>
      </c>
      <c r="K99" s="3">
        <f>IF(AND('DB10-corrected'!K99="no practice",'DB10-as published'!K99="no practice"), 0,ROUND('DB10-corrected'!K99,1)-ROUND('DB10-as published'!K99,1))</f>
        <v>0</v>
      </c>
      <c r="L99" s="20">
        <f>+'DB10-corrected'!L99-'DB10-as published'!L99</f>
        <v>0</v>
      </c>
      <c r="M99" s="3">
        <f>+'DB10-corrected'!M99-'DB10-as published'!M99</f>
        <v>0</v>
      </c>
      <c r="N99" s="3">
        <f>+'DB10-corrected'!N99-'DB10-as published'!N99</f>
        <v>0</v>
      </c>
      <c r="O99" s="3">
        <f>+'DB10-corrected'!O99-'DB10-as published'!O99</f>
        <v>0</v>
      </c>
      <c r="P99" s="3">
        <f>+'DB10-corrected'!P99-'DB10-as published'!P99</f>
        <v>0</v>
      </c>
      <c r="Q99" s="20">
        <f>+'DB10-corrected'!Q99-'DB10-as published'!Q99</f>
        <v>0</v>
      </c>
      <c r="R99" s="3">
        <f>+'DB10-corrected'!R99-'DB10-as published'!R99</f>
        <v>0</v>
      </c>
      <c r="S99" s="3">
        <f>+'DB10-corrected'!S99-'DB10-as published'!S99</f>
        <v>0</v>
      </c>
      <c r="T99" s="3">
        <f>+'DB10-corrected'!T99-'DB10-as published'!T99</f>
        <v>0</v>
      </c>
      <c r="U99" s="20">
        <f>+'DB10-corrected'!U99-'DB10-as published'!U99</f>
        <v>0</v>
      </c>
      <c r="V99" s="3">
        <f>+'DB10-corrected'!V99-'DB10-as published'!V99</f>
        <v>0</v>
      </c>
      <c r="W99" s="3">
        <f>+ROUND('DB10-corrected'!W99,1)-ROUND('DB10-as published'!W99,1)</f>
        <v>0</v>
      </c>
      <c r="X99" s="20">
        <f>+'DB10-corrected'!X99-'DB10-as published'!X99</f>
        <v>0</v>
      </c>
      <c r="Y99" s="3">
        <f>+'DB10-corrected'!Y99-'DB10-as published'!Y99</f>
        <v>0</v>
      </c>
      <c r="Z99" s="3">
        <f>+'DB10-corrected'!Z99-'DB10-as published'!Z99</f>
        <v>0</v>
      </c>
      <c r="AA99" s="3">
        <f>+'DB10-corrected'!AA99-'DB10-as published'!AA99</f>
        <v>0</v>
      </c>
      <c r="AB99" s="3">
        <f>+'DB10-corrected'!AB99-'DB10-as published'!AB99</f>
        <v>0</v>
      </c>
      <c r="AC99" s="3">
        <f>+'DB10-corrected'!AC99-'DB10-as published'!AC99</f>
        <v>0</v>
      </c>
      <c r="AD99" s="20">
        <f>+'DB10-corrected'!AD99-'DB10-as published'!AD99</f>
        <v>0</v>
      </c>
      <c r="AE99" s="3">
        <f>+'DB10-corrected'!AE99-'DB10-as published'!AE99</f>
        <v>0</v>
      </c>
      <c r="AF99" s="3">
        <f>+'DB10-corrected'!AF99-'DB10-as published'!AF99</f>
        <v>0</v>
      </c>
      <c r="AG99" s="21">
        <f>IF(AND('DB10-corrected'!AG99="no practice",'DB10-as published'!AG99="no practice"), 0,'DB10-corrected'!AG99-'DB10-as published'!AG99)</f>
        <v>0</v>
      </c>
      <c r="AH99" s="17">
        <f>IF(AND('DB10-corrected'!AH99="no practice",'DB10-as published'!AH99="no practice"), 0,'DB10-corrected'!AH99-'DB10-as published'!AH99)</f>
        <v>0</v>
      </c>
      <c r="AI99" s="22">
        <f>+'DB10-corrected'!AI99-'DB10-as published'!AI99</f>
        <v>0</v>
      </c>
      <c r="AK99" s="11">
        <v>0</v>
      </c>
    </row>
    <row r="100" spans="1:37" s="11" customFormat="1">
      <c r="A100" s="58" t="s">
        <v>102</v>
      </c>
      <c r="B100" s="19">
        <f>+'DB10-corrected'!B100-'DB10-as published'!B100</f>
        <v>0</v>
      </c>
      <c r="C100" s="19">
        <f>+'DB10-corrected'!C100-'DB10-as published'!C100</f>
        <v>0</v>
      </c>
      <c r="D100" s="19">
        <f>+ROUND('DB10-corrected'!D100,1)-ROUND('DB10-as published'!D100,1)</f>
        <v>0</v>
      </c>
      <c r="E100" s="19">
        <f>+ROUND('DB10-corrected'!E100,1)-ROUND('DB10-as published'!E100,1)</f>
        <v>0</v>
      </c>
      <c r="F100" s="20">
        <f>IF(AND('DB10-corrected'!F100="no practice",'DB10-as published'!F100="no practice"), 0,'DB10-corrected'!F100-'DB10-as published'!F100)</f>
        <v>0</v>
      </c>
      <c r="G100" s="3">
        <f>IF(AND('DB10-corrected'!G100="no practice",'DB10-as published'!G100="no practice"), 0,'DB10-corrected'!G100-'DB10-as published'!G100)</f>
        <v>0</v>
      </c>
      <c r="H100" s="3">
        <f>IF(AND('DB10-corrected'!H100="no practice",'DB10-as published'!H100="no practice"),0,ROUND('DB10-corrected'!H100,1)-ROUND('DB10-as published'!H100,1))</f>
        <v>0</v>
      </c>
      <c r="I100" s="20">
        <f>IF(AND('DB10-corrected'!I100="no practice",'DB10-as published'!I100="no practice"), 0,'DB10-corrected'!I100-'DB10-as published'!I100)</f>
        <v>0</v>
      </c>
      <c r="J100" s="3">
        <f>IF(AND('DB10-corrected'!J100="no practice",'DB10-as published'!J100="no practice"), 0,'DB10-corrected'!J100-'DB10-as published'!J100)</f>
        <v>0</v>
      </c>
      <c r="K100" s="3">
        <f>IF(AND('DB10-corrected'!K100="no practice",'DB10-as published'!K100="no practice"), 0,ROUND('DB10-corrected'!K100,1)-ROUND('DB10-as published'!K100,1))</f>
        <v>0</v>
      </c>
      <c r="L100" s="20">
        <f>+'DB10-corrected'!L100-'DB10-as published'!L100</f>
        <v>0</v>
      </c>
      <c r="M100" s="3">
        <f>+'DB10-corrected'!M100-'DB10-as published'!M100</f>
        <v>0</v>
      </c>
      <c r="N100" s="3">
        <f>+'DB10-corrected'!N100-'DB10-as published'!N100</f>
        <v>0</v>
      </c>
      <c r="O100" s="3">
        <f>+'DB10-corrected'!O100-'DB10-as published'!O100</f>
        <v>0</v>
      </c>
      <c r="P100" s="3">
        <f>+'DB10-corrected'!P100-'DB10-as published'!P100</f>
        <v>0</v>
      </c>
      <c r="Q100" s="20">
        <f>+'DB10-corrected'!Q100-'DB10-as published'!Q100</f>
        <v>0</v>
      </c>
      <c r="R100" s="3">
        <f>+'DB10-corrected'!R100-'DB10-as published'!R100</f>
        <v>0</v>
      </c>
      <c r="S100" s="3">
        <f>+'DB10-corrected'!S100-'DB10-as published'!S100</f>
        <v>0</v>
      </c>
      <c r="T100" s="3">
        <f>+'DB10-corrected'!T100-'DB10-as published'!T100</f>
        <v>0</v>
      </c>
      <c r="U100" s="20">
        <f>+'DB10-corrected'!U100-'DB10-as published'!U100</f>
        <v>0</v>
      </c>
      <c r="V100" s="3">
        <f>+'DB10-corrected'!V100-'DB10-as published'!V100</f>
        <v>75</v>
      </c>
      <c r="W100" s="3">
        <f>+ROUND('DB10-corrected'!W100,1)-ROUND('DB10-as published'!W100,1)</f>
        <v>0</v>
      </c>
      <c r="X100" s="20">
        <f>+'DB10-corrected'!X100-'DB10-as published'!X100</f>
        <v>0</v>
      </c>
      <c r="Y100" s="3">
        <f>+'DB10-corrected'!Y100-'DB10-as published'!Y100</f>
        <v>0</v>
      </c>
      <c r="Z100" s="3">
        <f>+'DB10-corrected'!Z100-'DB10-as published'!Z100</f>
        <v>0</v>
      </c>
      <c r="AA100" s="3">
        <f>+'DB10-corrected'!AA100-'DB10-as published'!AA100</f>
        <v>0</v>
      </c>
      <c r="AB100" s="3">
        <f>+'DB10-corrected'!AB100-'DB10-as published'!AB100</f>
        <v>0</v>
      </c>
      <c r="AC100" s="3">
        <f>+'DB10-corrected'!AC100-'DB10-as published'!AC100</f>
        <v>0</v>
      </c>
      <c r="AD100" s="20">
        <f>+'DB10-corrected'!AD100-'DB10-as published'!AD100</f>
        <v>0</v>
      </c>
      <c r="AE100" s="3">
        <f>+'DB10-corrected'!AE100-'DB10-as published'!AE100</f>
        <v>0</v>
      </c>
      <c r="AF100" s="3">
        <f>+'DB10-corrected'!AF100-'DB10-as published'!AF100</f>
        <v>0</v>
      </c>
      <c r="AG100" s="21">
        <f>IF(AND('DB10-corrected'!AG100="no practice",'DB10-as published'!AG100="no practice"), 0,'DB10-corrected'!AG100-'DB10-as published'!AG100)</f>
        <v>0</v>
      </c>
      <c r="AH100" s="17">
        <f>IF(AND('DB10-corrected'!AH100="no practice",'DB10-as published'!AH100="no practice"), 0,'DB10-corrected'!AH100-'DB10-as published'!AH100)</f>
        <v>0</v>
      </c>
      <c r="AI100" s="22">
        <f>+'DB10-corrected'!AI100-'DB10-as published'!AI100</f>
        <v>0</v>
      </c>
      <c r="AK100" s="11">
        <v>0</v>
      </c>
    </row>
    <row r="101" spans="1:37" s="11" customFormat="1">
      <c r="A101" s="58" t="s">
        <v>103</v>
      </c>
      <c r="B101" s="19">
        <f>+'DB10-corrected'!B101-'DB10-as published'!B101</f>
        <v>0</v>
      </c>
      <c r="C101" s="19">
        <f>+'DB10-corrected'!C101-'DB10-as published'!C101</f>
        <v>0</v>
      </c>
      <c r="D101" s="23">
        <f>+ROUND('DB10-corrected'!D101,1)-ROUND('DB10-as published'!D101,1)</f>
        <v>-0.89999999999999947</v>
      </c>
      <c r="E101" s="23">
        <f>+ROUND('DB10-corrected'!E101,1)-ROUND('DB10-as published'!E101,1)</f>
        <v>207.4</v>
      </c>
      <c r="F101" s="20">
        <f>IF(AND('DB10-corrected'!F101="no practice",'DB10-as published'!F101="no practice"), 0,'DB10-corrected'!F101-'DB10-as published'!F101)</f>
        <v>0</v>
      </c>
      <c r="G101" s="3">
        <f>IF(AND('DB10-corrected'!G101="no practice",'DB10-as published'!G101="no practice"), 0,'DB10-corrected'!G101-'DB10-as published'!G101)</f>
        <v>0</v>
      </c>
      <c r="H101" s="3">
        <f>IF(AND('DB10-corrected'!H101="no practice",'DB10-as published'!H101="no practice"),0,ROUND('DB10-corrected'!H101,1)-ROUND('DB10-as published'!H101,1))</f>
        <v>0</v>
      </c>
      <c r="I101" s="20">
        <f>IF(AND('DB10-corrected'!I101="no practice",'DB10-as published'!I101="no practice"), 0,'DB10-corrected'!I101-'DB10-as published'!I101)</f>
        <v>0</v>
      </c>
      <c r="J101" s="3">
        <f>IF(AND('DB10-corrected'!J101="no practice",'DB10-as published'!J101="no practice"), 0,'DB10-corrected'!J101-'DB10-as published'!J101)</f>
        <v>0</v>
      </c>
      <c r="K101" s="24">
        <f>IF(AND('DB10-corrected'!K101="no practice",'DB10-as published'!K101="no practice"), 0,ROUND('DB10-corrected'!K101,1)-ROUND('DB10-as published'!K101,1))</f>
        <v>-0.29999999999999893</v>
      </c>
      <c r="L101" s="20">
        <f>+'DB10-corrected'!L101-'DB10-as published'!L101</f>
        <v>0</v>
      </c>
      <c r="M101" s="3">
        <f>+'DB10-corrected'!M101-'DB10-as published'!M101</f>
        <v>0</v>
      </c>
      <c r="N101" s="3">
        <f>+'DB10-corrected'!N101-'DB10-as published'!N101</f>
        <v>0</v>
      </c>
      <c r="O101" s="3">
        <f>+'DB10-corrected'!O101-'DB10-as published'!O101</f>
        <v>0</v>
      </c>
      <c r="P101" s="3">
        <f>+'DB10-corrected'!P101-'DB10-as published'!P101</f>
        <v>0</v>
      </c>
      <c r="Q101" s="20">
        <f>+'DB10-corrected'!Q101-'DB10-as published'!Q101</f>
        <v>0</v>
      </c>
      <c r="R101" s="3">
        <f>+'DB10-corrected'!R101-'DB10-as published'!R101</f>
        <v>0</v>
      </c>
      <c r="S101" s="3">
        <f>+'DB10-corrected'!S101-'DB10-as published'!S101</f>
        <v>0</v>
      </c>
      <c r="T101" s="3">
        <f>+'DB10-corrected'!T101-'DB10-as published'!T101</f>
        <v>0</v>
      </c>
      <c r="U101" s="20">
        <f>+'DB10-corrected'!U101-'DB10-as published'!U101</f>
        <v>0</v>
      </c>
      <c r="V101" s="3">
        <f>+'DB10-corrected'!V101-'DB10-as published'!V101</f>
        <v>0</v>
      </c>
      <c r="W101" s="3">
        <f>+ROUND('DB10-corrected'!W101,1)-ROUND('DB10-as published'!W101,1)</f>
        <v>0</v>
      </c>
      <c r="X101" s="20">
        <f>+'DB10-corrected'!X101-'DB10-as published'!X101</f>
        <v>0</v>
      </c>
      <c r="Y101" s="3">
        <f>+'DB10-corrected'!Y101-'DB10-as published'!Y101</f>
        <v>0</v>
      </c>
      <c r="Z101" s="3">
        <f>+'DB10-corrected'!Z101-'DB10-as published'!Z101</f>
        <v>0</v>
      </c>
      <c r="AA101" s="3">
        <f>+'DB10-corrected'!AA101-'DB10-as published'!AA101</f>
        <v>0</v>
      </c>
      <c r="AB101" s="3">
        <f>+'DB10-corrected'!AB101-'DB10-as published'!AB101</f>
        <v>0</v>
      </c>
      <c r="AC101" s="3">
        <f>+'DB10-corrected'!AC101-'DB10-as published'!AC101</f>
        <v>0</v>
      </c>
      <c r="AD101" s="20">
        <f>+'DB10-corrected'!AD101-'DB10-as published'!AD101</f>
        <v>0</v>
      </c>
      <c r="AE101" s="3">
        <f>+'DB10-corrected'!AE101-'DB10-as published'!AE101</f>
        <v>0</v>
      </c>
      <c r="AF101" s="3">
        <f>+'DB10-corrected'!AF101-'DB10-as published'!AF101</f>
        <v>0</v>
      </c>
      <c r="AG101" s="21">
        <f>IF(AND('DB10-corrected'!AG101="no practice",'DB10-as published'!AG101="no practice"), 0,'DB10-corrected'!AG101-'DB10-as published'!AG101)</f>
        <v>0</v>
      </c>
      <c r="AH101" s="17">
        <f>IF(AND('DB10-corrected'!AH101="no practice",'DB10-as published'!AH101="no practice"), 0,'DB10-corrected'!AH101-'DB10-as published'!AH101)</f>
        <v>0</v>
      </c>
      <c r="AI101" s="22">
        <f>+'DB10-corrected'!AI101-'DB10-as published'!AI101</f>
        <v>0</v>
      </c>
      <c r="AK101" s="11">
        <v>1</v>
      </c>
    </row>
    <row r="102" spans="1:37" s="11" customFormat="1">
      <c r="A102" s="58" t="s">
        <v>104</v>
      </c>
      <c r="B102" s="19">
        <f>+'DB10-corrected'!B102-'DB10-as published'!B102</f>
        <v>0</v>
      </c>
      <c r="C102" s="19">
        <f>+'DB10-corrected'!C102-'DB10-as published'!C102</f>
        <v>0</v>
      </c>
      <c r="D102" s="19">
        <f>+ROUND('DB10-corrected'!D102,1)-ROUND('DB10-as published'!D102,1)</f>
        <v>0</v>
      </c>
      <c r="E102" s="19">
        <f>+ROUND('DB10-corrected'!E102,1)-ROUND('DB10-as published'!E102,1)</f>
        <v>0</v>
      </c>
      <c r="F102" s="20">
        <f>IF(AND('DB10-corrected'!F102="no practice",'DB10-as published'!F102="no practice"), 0,'DB10-corrected'!F102-'DB10-as published'!F102)</f>
        <v>0</v>
      </c>
      <c r="G102" s="3">
        <f>IF(AND('DB10-corrected'!G102="no practice",'DB10-as published'!G102="no practice"), 0,'DB10-corrected'!G102-'DB10-as published'!G102)</f>
        <v>0</v>
      </c>
      <c r="H102" s="3">
        <f>IF(AND('DB10-corrected'!H102="no practice",'DB10-as published'!H102="no practice"),0,ROUND('DB10-corrected'!H102,1)-ROUND('DB10-as published'!H102,1))</f>
        <v>216.5</v>
      </c>
      <c r="I102" s="20">
        <f>IF(AND('DB10-corrected'!I102="no practice",'DB10-as published'!I102="no practice"), 0,'DB10-corrected'!I102-'DB10-as published'!I102)</f>
        <v>0</v>
      </c>
      <c r="J102" s="3">
        <f>IF(AND('DB10-corrected'!J102="no practice",'DB10-as published'!J102="no practice"), 0,'DB10-corrected'!J102-'DB10-as published'!J102)</f>
        <v>0</v>
      </c>
      <c r="K102" s="3">
        <f>IF(AND('DB10-corrected'!K102="no practice",'DB10-as published'!K102="no practice"), 0,ROUND('DB10-corrected'!K102,1)-ROUND('DB10-as published'!K102,1))</f>
        <v>0</v>
      </c>
      <c r="L102" s="20">
        <f>+'DB10-corrected'!L102-'DB10-as published'!L102</f>
        <v>0</v>
      </c>
      <c r="M102" s="3">
        <f>+'DB10-corrected'!M102-'DB10-as published'!M102</f>
        <v>0</v>
      </c>
      <c r="N102" s="3">
        <f>+'DB10-corrected'!N102-'DB10-as published'!N102</f>
        <v>0</v>
      </c>
      <c r="O102" s="3">
        <f>+'DB10-corrected'!O102-'DB10-as published'!O102</f>
        <v>-1</v>
      </c>
      <c r="P102" s="3">
        <f>+'DB10-corrected'!P102-'DB10-as published'!P102</f>
        <v>-1</v>
      </c>
      <c r="Q102" s="20">
        <f>+'DB10-corrected'!Q102-'DB10-as published'!Q102</f>
        <v>0</v>
      </c>
      <c r="R102" s="3">
        <f>+'DB10-corrected'!R102-'DB10-as published'!R102</f>
        <v>0</v>
      </c>
      <c r="S102" s="3">
        <f>+'DB10-corrected'!S102-'DB10-as published'!S102</f>
        <v>0</v>
      </c>
      <c r="T102" s="3">
        <f>+'DB10-corrected'!T102-'DB10-as published'!T102</f>
        <v>0</v>
      </c>
      <c r="U102" s="20">
        <f>+'DB10-corrected'!U102-'DB10-as published'!U102</f>
        <v>0</v>
      </c>
      <c r="V102" s="3">
        <f>+'DB10-corrected'!V102-'DB10-as published'!V102</f>
        <v>0</v>
      </c>
      <c r="W102" s="3">
        <f>+ROUND('DB10-corrected'!W102,1)-ROUND('DB10-as published'!W102,1)</f>
        <v>0</v>
      </c>
      <c r="X102" s="20">
        <f>+'DB10-corrected'!X102-'DB10-as published'!X102</f>
        <v>0</v>
      </c>
      <c r="Y102" s="3">
        <f>+'DB10-corrected'!Y102-'DB10-as published'!Y102</f>
        <v>0</v>
      </c>
      <c r="Z102" s="3">
        <f>+'DB10-corrected'!Z102-'DB10-as published'!Z102</f>
        <v>0</v>
      </c>
      <c r="AA102" s="3">
        <f>+'DB10-corrected'!AA102-'DB10-as published'!AA102</f>
        <v>0</v>
      </c>
      <c r="AB102" s="3">
        <f>+'DB10-corrected'!AB102-'DB10-as published'!AB102</f>
        <v>0</v>
      </c>
      <c r="AC102" s="3">
        <f>+'DB10-corrected'!AC102-'DB10-as published'!AC102</f>
        <v>0</v>
      </c>
      <c r="AD102" s="20">
        <f>+'DB10-corrected'!AD102-'DB10-as published'!AD102</f>
        <v>0</v>
      </c>
      <c r="AE102" s="3">
        <f>+'DB10-corrected'!AE102-'DB10-as published'!AE102</f>
        <v>0</v>
      </c>
      <c r="AF102" s="3">
        <f>+'DB10-corrected'!AF102-'DB10-as published'!AF102</f>
        <v>0</v>
      </c>
      <c r="AG102" s="21">
        <f>IF(AND('DB10-corrected'!AG102="no practice",'DB10-as published'!AG102="no practice"), 0,'DB10-corrected'!AG102-'DB10-as published'!AG102)</f>
        <v>0</v>
      </c>
      <c r="AH102" s="17">
        <f>IF(AND('DB10-corrected'!AH102="no practice",'DB10-as published'!AH102="no practice"), 0,'DB10-corrected'!AH102-'DB10-as published'!AH102)</f>
        <v>0</v>
      </c>
      <c r="AI102" s="22">
        <f>+'DB10-corrected'!AI102-'DB10-as published'!AI102</f>
        <v>0</v>
      </c>
      <c r="AK102" s="11">
        <v>0</v>
      </c>
    </row>
    <row r="103" spans="1:37" s="11" customFormat="1">
      <c r="A103" s="58" t="s">
        <v>105</v>
      </c>
      <c r="B103" s="19">
        <f>+'DB10-corrected'!B103-'DB10-as published'!B103</f>
        <v>1</v>
      </c>
      <c r="C103" s="19">
        <f>+'DB10-corrected'!C103-'DB10-as published'!C103</f>
        <v>7</v>
      </c>
      <c r="D103" s="19">
        <f>+ROUND('DB10-corrected'!D103,1)-ROUND('DB10-as published'!D103,1)</f>
        <v>3.6999999999999993</v>
      </c>
      <c r="E103" s="19">
        <f>+ROUND('DB10-corrected'!E103,1)-ROUND('DB10-as published'!E103,1)</f>
        <v>0</v>
      </c>
      <c r="F103" s="20">
        <f>IF(AND('DB10-corrected'!F103="no practice",'DB10-as published'!F103="no practice"), 0,'DB10-corrected'!F103-'DB10-as published'!F103)</f>
        <v>0</v>
      </c>
      <c r="G103" s="3">
        <f>IF(AND('DB10-corrected'!G103="no practice",'DB10-as published'!G103="no practice"), 0,'DB10-corrected'!G103-'DB10-as published'!G103)</f>
        <v>0</v>
      </c>
      <c r="H103" s="3">
        <f>IF(AND('DB10-corrected'!H103="no practice",'DB10-as published'!H103="no practice"),0,ROUND('DB10-corrected'!H103,1)-ROUND('DB10-as published'!H103,1))</f>
        <v>0</v>
      </c>
      <c r="I103" s="20">
        <f>IF(AND('DB10-corrected'!I103="no practice",'DB10-as published'!I103="no practice"), 0,'DB10-corrected'!I103-'DB10-as published'!I103)</f>
        <v>0</v>
      </c>
      <c r="J103" s="3">
        <f>IF(AND('DB10-corrected'!J103="no practice",'DB10-as published'!J103="no practice"), 0,'DB10-corrected'!J103-'DB10-as published'!J103)</f>
        <v>0</v>
      </c>
      <c r="K103" s="3">
        <f>IF(AND('DB10-corrected'!K103="no practice",'DB10-as published'!K103="no practice"), 0,ROUND('DB10-corrected'!K103,1)-ROUND('DB10-as published'!K103,1))</f>
        <v>0</v>
      </c>
      <c r="L103" s="20">
        <f>+'DB10-corrected'!L103-'DB10-as published'!L103</f>
        <v>0</v>
      </c>
      <c r="M103" s="3">
        <f>+'DB10-corrected'!M103-'DB10-as published'!M103</f>
        <v>0</v>
      </c>
      <c r="N103" s="3">
        <f>+'DB10-corrected'!N103-'DB10-as published'!N103</f>
        <v>0</v>
      </c>
      <c r="O103" s="3">
        <f>+'DB10-corrected'!O103-'DB10-as published'!O103</f>
        <v>0</v>
      </c>
      <c r="P103" s="3">
        <f>+'DB10-corrected'!P103-'DB10-as published'!P103</f>
        <v>0</v>
      </c>
      <c r="Q103" s="20">
        <f>+'DB10-corrected'!Q103-'DB10-as published'!Q103</f>
        <v>0</v>
      </c>
      <c r="R103" s="3">
        <f>+'DB10-corrected'!R103-'DB10-as published'!R103</f>
        <v>0</v>
      </c>
      <c r="S103" s="3">
        <f>+'DB10-corrected'!S103-'DB10-as published'!S103</f>
        <v>0</v>
      </c>
      <c r="T103" s="3">
        <f>+'DB10-corrected'!T103-'DB10-as published'!T103</f>
        <v>0</v>
      </c>
      <c r="U103" s="20">
        <f>+'DB10-corrected'!U103-'DB10-as published'!U103</f>
        <v>0</v>
      </c>
      <c r="V103" s="3">
        <f>+'DB10-corrected'!V103-'DB10-as published'!V103</f>
        <v>0</v>
      </c>
      <c r="W103" s="3">
        <f>+ROUND('DB10-corrected'!W103,1)-ROUND('DB10-as published'!W103,1)</f>
        <v>0</v>
      </c>
      <c r="X103" s="20">
        <f>+'DB10-corrected'!X103-'DB10-as published'!X103</f>
        <v>0</v>
      </c>
      <c r="Y103" s="3">
        <f>+'DB10-corrected'!Y103-'DB10-as published'!Y103</f>
        <v>0</v>
      </c>
      <c r="Z103" s="3">
        <f>+'DB10-corrected'!Z103-'DB10-as published'!Z103</f>
        <v>0</v>
      </c>
      <c r="AA103" s="3">
        <f>+'DB10-corrected'!AA103-'DB10-as published'!AA103</f>
        <v>0</v>
      </c>
      <c r="AB103" s="3">
        <f>+'DB10-corrected'!AB103-'DB10-as published'!AB103</f>
        <v>0</v>
      </c>
      <c r="AC103" s="3">
        <f>+'DB10-corrected'!AC103-'DB10-as published'!AC103</f>
        <v>0</v>
      </c>
      <c r="AD103" s="20">
        <f>+'DB10-corrected'!AD103-'DB10-as published'!AD103</f>
        <v>0</v>
      </c>
      <c r="AE103" s="3">
        <f>+'DB10-corrected'!AE103-'DB10-as published'!AE103</f>
        <v>0</v>
      </c>
      <c r="AF103" s="3">
        <f>+'DB10-corrected'!AF103-'DB10-as published'!AF103</f>
        <v>0</v>
      </c>
      <c r="AG103" s="21">
        <f>IF(AND('DB10-corrected'!AG103="no practice",'DB10-as published'!AG103="no practice"), 0,'DB10-corrected'!AG103-'DB10-as published'!AG103)</f>
        <v>0</v>
      </c>
      <c r="AH103" s="17">
        <f>IF(AND('DB10-corrected'!AH103="no practice",'DB10-as published'!AH103="no practice"), 0,'DB10-corrected'!AH103-'DB10-as published'!AH103)</f>
        <v>0</v>
      </c>
      <c r="AI103" s="22">
        <f>+'DB10-corrected'!AI103-'DB10-as published'!AI103</f>
        <v>0</v>
      </c>
      <c r="AK103" s="11">
        <v>0</v>
      </c>
    </row>
    <row r="104" spans="1:37" s="11" customFormat="1">
      <c r="A104" s="58" t="s">
        <v>106</v>
      </c>
      <c r="B104" s="19">
        <f>+'DB10-corrected'!B104-'DB10-as published'!B104</f>
        <v>0</v>
      </c>
      <c r="C104" s="19">
        <f>+'DB10-corrected'!C104-'DB10-as published'!C104</f>
        <v>0</v>
      </c>
      <c r="D104" s="19">
        <f>+ROUND('DB10-corrected'!D104,1)-ROUND('DB10-as published'!D104,1)</f>
        <v>0</v>
      </c>
      <c r="E104" s="19">
        <f>+ROUND('DB10-corrected'!E104,1)-ROUND('DB10-as published'!E104,1)</f>
        <v>0</v>
      </c>
      <c r="F104" s="20">
        <f>IF(AND('DB10-corrected'!F104="no practice",'DB10-as published'!F104="no practice"), 0,'DB10-corrected'!F104-'DB10-as published'!F104)</f>
        <v>0</v>
      </c>
      <c r="G104" s="3">
        <f>IF(AND('DB10-corrected'!G104="no practice",'DB10-as published'!G104="no practice"), 0,'DB10-corrected'!G104-'DB10-as published'!G104)</f>
        <v>0</v>
      </c>
      <c r="H104" s="3">
        <f>IF(AND('DB10-corrected'!H104="no practice",'DB10-as published'!H104="no practice"),0,ROUND('DB10-corrected'!H104,1)-ROUND('DB10-as published'!H104,1))</f>
        <v>0</v>
      </c>
      <c r="I104" s="20">
        <f>IF(AND('DB10-corrected'!I104="no practice",'DB10-as published'!I104="no practice"), 0,'DB10-corrected'!I104-'DB10-as published'!I104)</f>
        <v>0</v>
      </c>
      <c r="J104" s="3">
        <f>IF(AND('DB10-corrected'!J104="no practice",'DB10-as published'!J104="no practice"), 0,'DB10-corrected'!J104-'DB10-as published'!J104)</f>
        <v>0</v>
      </c>
      <c r="K104" s="3">
        <f>IF(AND('DB10-corrected'!K104="no practice",'DB10-as published'!K104="no practice"), 0,ROUND('DB10-corrected'!K104,1)-ROUND('DB10-as published'!K104,1))</f>
        <v>0</v>
      </c>
      <c r="L104" s="20">
        <f>+'DB10-corrected'!L104-'DB10-as published'!L104</f>
        <v>0</v>
      </c>
      <c r="M104" s="3">
        <f>+'DB10-corrected'!M104-'DB10-as published'!M104</f>
        <v>0</v>
      </c>
      <c r="N104" s="3">
        <f>+'DB10-corrected'!N104-'DB10-as published'!N104</f>
        <v>0</v>
      </c>
      <c r="O104" s="3">
        <f>+'DB10-corrected'!O104-'DB10-as published'!O104</f>
        <v>0</v>
      </c>
      <c r="P104" s="3">
        <f>+'DB10-corrected'!P104-'DB10-as published'!P104</f>
        <v>0</v>
      </c>
      <c r="Q104" s="20">
        <f>+'DB10-corrected'!Q104-'DB10-as published'!Q104</f>
        <v>0</v>
      </c>
      <c r="R104" s="3">
        <f>+'DB10-corrected'!R104-'DB10-as published'!R104</f>
        <v>0</v>
      </c>
      <c r="S104" s="3">
        <f>+'DB10-corrected'!S104-'DB10-as published'!S104</f>
        <v>0</v>
      </c>
      <c r="T104" s="3">
        <f>+'DB10-corrected'!T104-'DB10-as published'!T104</f>
        <v>0</v>
      </c>
      <c r="U104" s="20">
        <f>+'DB10-corrected'!U104-'DB10-as published'!U104</f>
        <v>2</v>
      </c>
      <c r="V104" s="3">
        <f>+'DB10-corrected'!V104-'DB10-as published'!V104</f>
        <v>0</v>
      </c>
      <c r="W104" s="3">
        <f>+ROUND('DB10-corrected'!W104,1)-ROUND('DB10-as published'!W104,1)</f>
        <v>0.20000000000000107</v>
      </c>
      <c r="X104" s="20">
        <f>+'DB10-corrected'!X104-'DB10-as published'!X104</f>
        <v>0</v>
      </c>
      <c r="Y104" s="3">
        <f>+'DB10-corrected'!Y104-'DB10-as published'!Y104</f>
        <v>0</v>
      </c>
      <c r="Z104" s="3">
        <f>+'DB10-corrected'!Z104-'DB10-as published'!Z104</f>
        <v>0</v>
      </c>
      <c r="AA104" s="3">
        <f>+'DB10-corrected'!AA104-'DB10-as published'!AA104</f>
        <v>0</v>
      </c>
      <c r="AB104" s="3">
        <f>+'DB10-corrected'!AB104-'DB10-as published'!AB104</f>
        <v>0</v>
      </c>
      <c r="AC104" s="3">
        <f>+'DB10-corrected'!AC104-'DB10-as published'!AC104</f>
        <v>0</v>
      </c>
      <c r="AD104" s="20">
        <f>+'DB10-corrected'!AD104-'DB10-as published'!AD104</f>
        <v>0</v>
      </c>
      <c r="AE104" s="3">
        <f>+'DB10-corrected'!AE104-'DB10-as published'!AE104</f>
        <v>0</v>
      </c>
      <c r="AF104" s="3">
        <f>+'DB10-corrected'!AF104-'DB10-as published'!AF104</f>
        <v>0</v>
      </c>
      <c r="AG104" s="21">
        <f>IF(AND('DB10-corrected'!AG104="no practice",'DB10-as published'!AG104="no practice"), 0,'DB10-corrected'!AG104-'DB10-as published'!AG104)</f>
        <v>0</v>
      </c>
      <c r="AH104" s="17">
        <f>IF(AND('DB10-corrected'!AH104="no practice",'DB10-as published'!AH104="no practice"), 0,'DB10-corrected'!AH104-'DB10-as published'!AH104)</f>
        <v>0</v>
      </c>
      <c r="AI104" s="22">
        <f>+'DB10-corrected'!AI104-'DB10-as published'!AI104</f>
        <v>0</v>
      </c>
      <c r="AK104" s="11">
        <v>0</v>
      </c>
    </row>
    <row r="105" spans="1:37" s="11" customFormat="1">
      <c r="A105" s="58" t="s">
        <v>107</v>
      </c>
      <c r="B105" s="19">
        <f>+'DB10-corrected'!B105-'DB10-as published'!B105</f>
        <v>-1</v>
      </c>
      <c r="C105" s="19">
        <f>+'DB10-corrected'!C105-'DB10-as published'!C105</f>
        <v>-7</v>
      </c>
      <c r="D105" s="19">
        <f>+ROUND('DB10-corrected'!D105,1)-ROUND('DB10-as published'!D105,1)</f>
        <v>-2.2999999999999972</v>
      </c>
      <c r="E105" s="19">
        <f>+ROUND('DB10-corrected'!E105,1)-ROUND('DB10-as published'!E105,1)</f>
        <v>0</v>
      </c>
      <c r="F105" s="20">
        <f>IF(AND('DB10-corrected'!F105="no practice",'DB10-as published'!F105="no practice"), 0,'DB10-corrected'!F105-'DB10-as published'!F105)</f>
        <v>0</v>
      </c>
      <c r="G105" s="3">
        <f>IF(AND('DB10-corrected'!G105="no practice",'DB10-as published'!G105="no practice"), 0,'DB10-corrected'!G105-'DB10-as published'!G105)</f>
        <v>0</v>
      </c>
      <c r="H105" s="3">
        <f>IF(AND('DB10-corrected'!H105="no practice",'DB10-as published'!H105="no practice"),0,ROUND('DB10-corrected'!H105,1)-ROUND('DB10-as published'!H105,1))</f>
        <v>0</v>
      </c>
      <c r="I105" s="20">
        <f>IF(AND('DB10-corrected'!I105="no practice",'DB10-as published'!I105="no practice"), 0,'DB10-corrected'!I105-'DB10-as published'!I105)</f>
        <v>0</v>
      </c>
      <c r="J105" s="3">
        <f>IF(AND('DB10-corrected'!J105="no practice",'DB10-as published'!J105="no practice"), 0,'DB10-corrected'!J105-'DB10-as published'!J105)</f>
        <v>0</v>
      </c>
      <c r="K105" s="3">
        <f>IF(AND('DB10-corrected'!K105="no practice",'DB10-as published'!K105="no practice"), 0,ROUND('DB10-corrected'!K105,1)-ROUND('DB10-as published'!K105,1))</f>
        <v>0</v>
      </c>
      <c r="L105" s="20">
        <f>+'DB10-corrected'!L105-'DB10-as published'!L105</f>
        <v>0</v>
      </c>
      <c r="M105" s="3">
        <f>+'DB10-corrected'!M105-'DB10-as published'!M105</f>
        <v>0</v>
      </c>
      <c r="N105" s="3">
        <f>+'DB10-corrected'!N105-'DB10-as published'!N105</f>
        <v>0</v>
      </c>
      <c r="O105" s="3">
        <f>+'DB10-corrected'!O105-'DB10-as published'!O105</f>
        <v>0</v>
      </c>
      <c r="P105" s="3">
        <f>+'DB10-corrected'!P105-'DB10-as published'!P105</f>
        <v>0</v>
      </c>
      <c r="Q105" s="20">
        <f>+'DB10-corrected'!Q105-'DB10-as published'!Q105</f>
        <v>0</v>
      </c>
      <c r="R105" s="3">
        <f>+'DB10-corrected'!R105-'DB10-as published'!R105</f>
        <v>0</v>
      </c>
      <c r="S105" s="3">
        <f>+'DB10-corrected'!S105-'DB10-as published'!S105</f>
        <v>0</v>
      </c>
      <c r="T105" s="3">
        <f>+'DB10-corrected'!T105-'DB10-as published'!T105</f>
        <v>0</v>
      </c>
      <c r="U105" s="20">
        <f>+'DB10-corrected'!U105-'DB10-as published'!U105</f>
        <v>1</v>
      </c>
      <c r="V105" s="3">
        <f>+'DB10-corrected'!V105-'DB10-as published'!V105</f>
        <v>0</v>
      </c>
      <c r="W105" s="3">
        <f>+ROUND('DB10-corrected'!W105,1)-ROUND('DB10-as published'!W105,1)</f>
        <v>0</v>
      </c>
      <c r="X105" s="20">
        <f>+'DB10-corrected'!X105-'DB10-as published'!X105</f>
        <v>0</v>
      </c>
      <c r="Y105" s="3">
        <f>+'DB10-corrected'!Y105-'DB10-as published'!Y105</f>
        <v>0</v>
      </c>
      <c r="Z105" s="3">
        <f>+'DB10-corrected'!Z105-'DB10-as published'!Z105</f>
        <v>0</v>
      </c>
      <c r="AA105" s="3">
        <f>+'DB10-corrected'!AA105-'DB10-as published'!AA105</f>
        <v>0</v>
      </c>
      <c r="AB105" s="3">
        <f>+'DB10-corrected'!AB105-'DB10-as published'!AB105</f>
        <v>0</v>
      </c>
      <c r="AC105" s="3">
        <f>+'DB10-corrected'!AC105-'DB10-as published'!AC105</f>
        <v>0</v>
      </c>
      <c r="AD105" s="20">
        <f>+'DB10-corrected'!AD105-'DB10-as published'!AD105</f>
        <v>0</v>
      </c>
      <c r="AE105" s="3">
        <f>+'DB10-corrected'!AE105-'DB10-as published'!AE105</f>
        <v>0</v>
      </c>
      <c r="AF105" s="3">
        <f>+'DB10-corrected'!AF105-'DB10-as published'!AF105</f>
        <v>0</v>
      </c>
      <c r="AG105" s="21">
        <f>IF(AND('DB10-corrected'!AG105="no practice",'DB10-as published'!AG105="no practice"), 0,'DB10-corrected'!AG105-'DB10-as published'!AG105)</f>
        <v>0</v>
      </c>
      <c r="AH105" s="17">
        <f>IF(AND('DB10-corrected'!AH105="no practice",'DB10-as published'!AH105="no practice"), 0,'DB10-corrected'!AH105-'DB10-as published'!AH105)</f>
        <v>0</v>
      </c>
      <c r="AI105" s="22">
        <f>+'DB10-corrected'!AI105-'DB10-as published'!AI105</f>
        <v>0</v>
      </c>
      <c r="AK105" s="11">
        <v>0</v>
      </c>
    </row>
    <row r="106" spans="1:37" s="11" customFormat="1">
      <c r="A106" s="58" t="s">
        <v>108</v>
      </c>
      <c r="B106" s="19">
        <f>+'DB10-corrected'!B106-'DB10-as published'!B106</f>
        <v>0</v>
      </c>
      <c r="C106" s="19">
        <f>+'DB10-corrected'!C106-'DB10-as published'!C106</f>
        <v>0</v>
      </c>
      <c r="D106" s="19">
        <f>+ROUND('DB10-corrected'!D106,1)-ROUND('DB10-as published'!D106,1)</f>
        <v>0</v>
      </c>
      <c r="E106" s="19">
        <f>+ROUND('DB10-corrected'!E106,1)-ROUND('DB10-as published'!E106,1)</f>
        <v>0</v>
      </c>
      <c r="F106" s="20">
        <f>IF(AND('DB10-corrected'!F106="no practice",'DB10-as published'!F106="no practice"), 0,'DB10-corrected'!F106-'DB10-as published'!F106)</f>
        <v>0</v>
      </c>
      <c r="G106" s="3">
        <f>IF(AND('DB10-corrected'!G106="no practice",'DB10-as published'!G106="no practice"), 0,'DB10-corrected'!G106-'DB10-as published'!G106)</f>
        <v>0</v>
      </c>
      <c r="H106" s="3">
        <f>IF(AND('DB10-corrected'!H106="no practice",'DB10-as published'!H106="no practice"),0,ROUND('DB10-corrected'!H106,1)-ROUND('DB10-as published'!H106,1))</f>
        <v>0</v>
      </c>
      <c r="I106" s="20">
        <f>IF(AND('DB10-corrected'!I106="no practice",'DB10-as published'!I106="no practice"), 0,'DB10-corrected'!I106-'DB10-as published'!I106)</f>
        <v>0</v>
      </c>
      <c r="J106" s="3">
        <f>IF(AND('DB10-corrected'!J106="no practice",'DB10-as published'!J106="no practice"), 0,'DB10-corrected'!J106-'DB10-as published'!J106)</f>
        <v>0</v>
      </c>
      <c r="K106" s="3">
        <f>IF(AND('DB10-corrected'!K106="no practice",'DB10-as published'!K106="no practice"), 0,ROUND('DB10-corrected'!K106,1)-ROUND('DB10-as published'!K106,1))</f>
        <v>0</v>
      </c>
      <c r="L106" s="20">
        <f>+'DB10-corrected'!L106-'DB10-as published'!L106</f>
        <v>0</v>
      </c>
      <c r="M106" s="3">
        <f>+'DB10-corrected'!M106-'DB10-as published'!M106</f>
        <v>0</v>
      </c>
      <c r="N106" s="3">
        <f>+'DB10-corrected'!N106-'DB10-as published'!N106</f>
        <v>0</v>
      </c>
      <c r="O106" s="3">
        <f>+'DB10-corrected'!O106-'DB10-as published'!O106</f>
        <v>0</v>
      </c>
      <c r="P106" s="3">
        <f>+'DB10-corrected'!P106-'DB10-as published'!P106</f>
        <v>0</v>
      </c>
      <c r="Q106" s="20">
        <f>+'DB10-corrected'!Q106-'DB10-as published'!Q106</f>
        <v>0</v>
      </c>
      <c r="R106" s="3">
        <f>+'DB10-corrected'!R106-'DB10-as published'!R106</f>
        <v>0</v>
      </c>
      <c r="S106" s="3">
        <f>+'DB10-corrected'!S106-'DB10-as published'!S106</f>
        <v>0</v>
      </c>
      <c r="T106" s="3">
        <f>+'DB10-corrected'!T106-'DB10-as published'!T106</f>
        <v>0</v>
      </c>
      <c r="U106" s="20">
        <f>+'DB10-corrected'!U106-'DB10-as published'!U106</f>
        <v>0</v>
      </c>
      <c r="V106" s="3">
        <f>+'DB10-corrected'!V106-'DB10-as published'!V106</f>
        <v>0</v>
      </c>
      <c r="W106" s="3">
        <f>+ROUND('DB10-corrected'!W106,1)-ROUND('DB10-as published'!W106,1)</f>
        <v>0</v>
      </c>
      <c r="X106" s="20">
        <f>+'DB10-corrected'!X106-'DB10-as published'!X106</f>
        <v>0</v>
      </c>
      <c r="Y106" s="3">
        <f>+'DB10-corrected'!Y106-'DB10-as published'!Y106</f>
        <v>0</v>
      </c>
      <c r="Z106" s="3">
        <f>+'DB10-corrected'!Z106-'DB10-as published'!Z106</f>
        <v>0</v>
      </c>
      <c r="AA106" s="3">
        <f>+'DB10-corrected'!AA106-'DB10-as published'!AA106</f>
        <v>0</v>
      </c>
      <c r="AB106" s="3">
        <f>+'DB10-corrected'!AB106-'DB10-as published'!AB106</f>
        <v>0</v>
      </c>
      <c r="AC106" s="3">
        <f>+'DB10-corrected'!AC106-'DB10-as published'!AC106</f>
        <v>0</v>
      </c>
      <c r="AD106" s="20">
        <f>+'DB10-corrected'!AD106-'DB10-as published'!AD106</f>
        <v>0</v>
      </c>
      <c r="AE106" s="3">
        <f>+'DB10-corrected'!AE106-'DB10-as published'!AE106</f>
        <v>0</v>
      </c>
      <c r="AF106" s="3">
        <f>+'DB10-corrected'!AF106-'DB10-as published'!AF106</f>
        <v>0</v>
      </c>
      <c r="AG106" s="21">
        <f>IF(AND('DB10-corrected'!AG106="no practice",'DB10-as published'!AG106="no practice"), 0,'DB10-corrected'!AG106-'DB10-as published'!AG106)</f>
        <v>0</v>
      </c>
      <c r="AH106" s="17">
        <f>IF(AND('DB10-corrected'!AH106="no practice",'DB10-as published'!AH106="no practice"), 0,'DB10-corrected'!AH106-'DB10-as published'!AH106)</f>
        <v>0</v>
      </c>
      <c r="AI106" s="22">
        <f>+'DB10-corrected'!AI106-'DB10-as published'!AI106</f>
        <v>0</v>
      </c>
      <c r="AK106" s="11">
        <v>0</v>
      </c>
    </row>
    <row r="107" spans="1:37" s="11" customFormat="1">
      <c r="A107" s="58" t="s">
        <v>109</v>
      </c>
      <c r="B107" s="19">
        <f>+'DB10-corrected'!B107-'DB10-as published'!B107</f>
        <v>0</v>
      </c>
      <c r="C107" s="19">
        <f>+'DB10-corrected'!C107-'DB10-as published'!C107</f>
        <v>0</v>
      </c>
      <c r="D107" s="19">
        <f>+ROUND('DB10-corrected'!D107,1)-ROUND('DB10-as published'!D107,1)</f>
        <v>0</v>
      </c>
      <c r="E107" s="19">
        <f>+ROUND('DB10-corrected'!E107,1)-ROUND('DB10-as published'!E107,1)</f>
        <v>0</v>
      </c>
      <c r="F107" s="20">
        <f>IF(AND('DB10-corrected'!F107="no practice",'DB10-as published'!F107="no practice"), 0,'DB10-corrected'!F107-'DB10-as published'!F107)</f>
        <v>0</v>
      </c>
      <c r="G107" s="3">
        <f>IF(AND('DB10-corrected'!G107="no practice",'DB10-as published'!G107="no practice"), 0,'DB10-corrected'!G107-'DB10-as published'!G107)</f>
        <v>0</v>
      </c>
      <c r="H107" s="3">
        <f>IF(AND('DB10-corrected'!H107="no practice",'DB10-as published'!H107="no practice"),0,ROUND('DB10-corrected'!H107,1)-ROUND('DB10-as published'!H107,1))</f>
        <v>0</v>
      </c>
      <c r="I107" s="20">
        <f>IF(AND('DB10-corrected'!I107="no practice",'DB10-as published'!I107="no practice"), 0,'DB10-corrected'!I107-'DB10-as published'!I107)</f>
        <v>0</v>
      </c>
      <c r="J107" s="3">
        <f>IF(AND('DB10-corrected'!J107="no practice",'DB10-as published'!J107="no practice"), 0,'DB10-corrected'!J107-'DB10-as published'!J107)</f>
        <v>0</v>
      </c>
      <c r="K107" s="3">
        <f>IF(AND('DB10-corrected'!K107="no practice",'DB10-as published'!K107="no practice"), 0,ROUND('DB10-corrected'!K107,1)-ROUND('DB10-as published'!K107,1))</f>
        <v>0</v>
      </c>
      <c r="L107" s="20">
        <f>+'DB10-corrected'!L107-'DB10-as published'!L107</f>
        <v>0</v>
      </c>
      <c r="M107" s="3">
        <f>+'DB10-corrected'!M107-'DB10-as published'!M107</f>
        <v>0</v>
      </c>
      <c r="N107" s="3">
        <f>+'DB10-corrected'!N107-'DB10-as published'!N107</f>
        <v>0</v>
      </c>
      <c r="O107" s="3">
        <f>+'DB10-corrected'!O107-'DB10-as published'!O107</f>
        <v>0</v>
      </c>
      <c r="P107" s="3">
        <f>+'DB10-corrected'!P107-'DB10-as published'!P107</f>
        <v>0</v>
      </c>
      <c r="Q107" s="20">
        <f>+'DB10-corrected'!Q107-'DB10-as published'!Q107</f>
        <v>0</v>
      </c>
      <c r="R107" s="3">
        <f>+'DB10-corrected'!R107-'DB10-as published'!R107</f>
        <v>0</v>
      </c>
      <c r="S107" s="3">
        <f>+'DB10-corrected'!S107-'DB10-as published'!S107</f>
        <v>0</v>
      </c>
      <c r="T107" s="3">
        <f>+'DB10-corrected'!T107-'DB10-as published'!T107</f>
        <v>0</v>
      </c>
      <c r="U107" s="20">
        <f>+'DB10-corrected'!U107-'DB10-as published'!U107</f>
        <v>0</v>
      </c>
      <c r="V107" s="3">
        <f>+'DB10-corrected'!V107-'DB10-as published'!V107</f>
        <v>0</v>
      </c>
      <c r="W107" s="3">
        <f>+ROUND('DB10-corrected'!W107,1)-ROUND('DB10-as published'!W107,1)</f>
        <v>0</v>
      </c>
      <c r="X107" s="20">
        <f>+'DB10-corrected'!X107-'DB10-as published'!X107</f>
        <v>0</v>
      </c>
      <c r="Y107" s="3">
        <f>+'DB10-corrected'!Y107-'DB10-as published'!Y107</f>
        <v>0</v>
      </c>
      <c r="Z107" s="3">
        <f>+'DB10-corrected'!Z107-'DB10-as published'!Z107</f>
        <v>0</v>
      </c>
      <c r="AA107" s="3">
        <f>+'DB10-corrected'!AA107-'DB10-as published'!AA107</f>
        <v>0</v>
      </c>
      <c r="AB107" s="3">
        <f>+'DB10-corrected'!AB107-'DB10-as published'!AB107</f>
        <v>0</v>
      </c>
      <c r="AC107" s="3">
        <f>+'DB10-corrected'!AC107-'DB10-as published'!AC107</f>
        <v>0</v>
      </c>
      <c r="AD107" s="20">
        <f>+'DB10-corrected'!AD107-'DB10-as published'!AD107</f>
        <v>0</v>
      </c>
      <c r="AE107" s="3">
        <f>+'DB10-corrected'!AE107-'DB10-as published'!AE107</f>
        <v>0</v>
      </c>
      <c r="AF107" s="3">
        <f>+'DB10-corrected'!AF107-'DB10-as published'!AF107</f>
        <v>0</v>
      </c>
      <c r="AG107" s="21">
        <f>IF(AND('DB10-corrected'!AG107="no practice",'DB10-as published'!AG107="no practice"), 0,'DB10-corrected'!AG107-'DB10-as published'!AG107)</f>
        <v>0</v>
      </c>
      <c r="AH107" s="17">
        <f>IF(AND('DB10-corrected'!AH107="no practice",'DB10-as published'!AH107="no practice"), 0,'DB10-corrected'!AH107-'DB10-as published'!AH107)</f>
        <v>0</v>
      </c>
      <c r="AI107" s="22">
        <f>+'DB10-corrected'!AI107-'DB10-as published'!AI107</f>
        <v>0</v>
      </c>
      <c r="AK107" s="11">
        <v>0</v>
      </c>
    </row>
    <row r="108" spans="1:37" s="11" customFormat="1">
      <c r="A108" s="58" t="s">
        <v>110</v>
      </c>
      <c r="B108" s="19">
        <f>+'DB10-corrected'!B108-'DB10-as published'!B108</f>
        <v>0</v>
      </c>
      <c r="C108" s="19">
        <f>+'DB10-corrected'!C108-'DB10-as published'!C108</f>
        <v>0</v>
      </c>
      <c r="D108" s="19">
        <f>+ROUND('DB10-corrected'!D108,1)-ROUND('DB10-as published'!D108,1)</f>
        <v>0</v>
      </c>
      <c r="E108" s="19">
        <f>+ROUND('DB10-corrected'!E108,1)-ROUND('DB10-as published'!E108,1)</f>
        <v>0</v>
      </c>
      <c r="F108" s="20">
        <f>IF(AND('DB10-corrected'!F108="no practice",'DB10-as published'!F108="no practice"), 0,'DB10-corrected'!F108-'DB10-as published'!F108)</f>
        <v>0</v>
      </c>
      <c r="G108" s="3">
        <f>IF(AND('DB10-corrected'!G108="no practice",'DB10-as published'!G108="no practice"), 0,'DB10-corrected'!G108-'DB10-as published'!G108)</f>
        <v>0</v>
      </c>
      <c r="H108" s="3">
        <f>IF(AND('DB10-corrected'!H108="no practice",'DB10-as published'!H108="no practice"),0,ROUND('DB10-corrected'!H108,1)-ROUND('DB10-as published'!H108,1))</f>
        <v>0</v>
      </c>
      <c r="I108" s="20">
        <f>IF(AND('DB10-corrected'!I108="no practice",'DB10-as published'!I108="no practice"), 0,'DB10-corrected'!I108-'DB10-as published'!I108)</f>
        <v>0</v>
      </c>
      <c r="J108" s="3">
        <f>IF(AND('DB10-corrected'!J108="no practice",'DB10-as published'!J108="no practice"), 0,'DB10-corrected'!J108-'DB10-as published'!J108)</f>
        <v>0</v>
      </c>
      <c r="K108" s="3">
        <f>IF(AND('DB10-corrected'!K108="no practice",'DB10-as published'!K108="no practice"), 0,ROUND('DB10-corrected'!K108,1)-ROUND('DB10-as published'!K108,1))</f>
        <v>0</v>
      </c>
      <c r="L108" s="20">
        <f>+'DB10-corrected'!L108-'DB10-as published'!L108</f>
        <v>0</v>
      </c>
      <c r="M108" s="3">
        <f>+'DB10-corrected'!M108-'DB10-as published'!M108</f>
        <v>0</v>
      </c>
      <c r="N108" s="3">
        <f>+'DB10-corrected'!N108-'DB10-as published'!N108</f>
        <v>0</v>
      </c>
      <c r="O108" s="3">
        <f>+'DB10-corrected'!O108-'DB10-as published'!O108</f>
        <v>0</v>
      </c>
      <c r="P108" s="3">
        <f>+'DB10-corrected'!P108-'DB10-as published'!P108</f>
        <v>0</v>
      </c>
      <c r="Q108" s="20">
        <f>+'DB10-corrected'!Q108-'DB10-as published'!Q108</f>
        <v>0</v>
      </c>
      <c r="R108" s="3">
        <f>+'DB10-corrected'!R108-'DB10-as published'!R108</f>
        <v>0</v>
      </c>
      <c r="S108" s="3">
        <f>+'DB10-corrected'!S108-'DB10-as published'!S108</f>
        <v>0</v>
      </c>
      <c r="T108" s="3">
        <f>+'DB10-corrected'!T108-'DB10-as published'!T108</f>
        <v>0</v>
      </c>
      <c r="U108" s="20">
        <f>+'DB10-corrected'!U108-'DB10-as published'!U108</f>
        <v>0</v>
      </c>
      <c r="V108" s="3">
        <f>+'DB10-corrected'!V108-'DB10-as published'!V108</f>
        <v>0</v>
      </c>
      <c r="W108" s="3">
        <f>+ROUND('DB10-corrected'!W108,1)-ROUND('DB10-as published'!W108,1)</f>
        <v>0</v>
      </c>
      <c r="X108" s="20">
        <f>+'DB10-corrected'!X108-'DB10-as published'!X108</f>
        <v>0</v>
      </c>
      <c r="Y108" s="3">
        <f>+'DB10-corrected'!Y108-'DB10-as published'!Y108</f>
        <v>0</v>
      </c>
      <c r="Z108" s="3">
        <f>+'DB10-corrected'!Z108-'DB10-as published'!Z108</f>
        <v>0</v>
      </c>
      <c r="AA108" s="3">
        <f>+'DB10-corrected'!AA108-'DB10-as published'!AA108</f>
        <v>0</v>
      </c>
      <c r="AB108" s="3">
        <f>+'DB10-corrected'!AB108-'DB10-as published'!AB108</f>
        <v>0</v>
      </c>
      <c r="AC108" s="3">
        <f>+'DB10-corrected'!AC108-'DB10-as published'!AC108</f>
        <v>0</v>
      </c>
      <c r="AD108" s="20">
        <f>+'DB10-corrected'!AD108-'DB10-as published'!AD108</f>
        <v>0</v>
      </c>
      <c r="AE108" s="3">
        <f>+'DB10-corrected'!AE108-'DB10-as published'!AE108</f>
        <v>0</v>
      </c>
      <c r="AF108" s="3">
        <f>+'DB10-corrected'!AF108-'DB10-as published'!AF108</f>
        <v>0</v>
      </c>
      <c r="AG108" s="21">
        <f>IF(AND('DB10-corrected'!AG108="no practice",'DB10-as published'!AG108="no practice"), 0,'DB10-corrected'!AG108-'DB10-as published'!AG108)</f>
        <v>0</v>
      </c>
      <c r="AH108" s="17">
        <f>IF(AND('DB10-corrected'!AH108="no practice",'DB10-as published'!AH108="no practice"), 0,'DB10-corrected'!AH108-'DB10-as published'!AH108)</f>
        <v>0</v>
      </c>
      <c r="AI108" s="22">
        <f>+'DB10-corrected'!AI108-'DB10-as published'!AI108</f>
        <v>0</v>
      </c>
      <c r="AK108" s="11">
        <v>0</v>
      </c>
    </row>
    <row r="109" spans="1:37" s="11" customFormat="1">
      <c r="A109" s="58" t="s">
        <v>111</v>
      </c>
      <c r="B109" s="19">
        <f>+'DB10-corrected'!B109-'DB10-as published'!B109</f>
        <v>0</v>
      </c>
      <c r="C109" s="19">
        <f>+'DB10-corrected'!C109-'DB10-as published'!C109</f>
        <v>0</v>
      </c>
      <c r="D109" s="19">
        <f>+ROUND('DB10-corrected'!D109,1)-ROUND('DB10-as published'!D109,1)</f>
        <v>0</v>
      </c>
      <c r="E109" s="19">
        <f>+ROUND('DB10-corrected'!E109,1)-ROUND('DB10-as published'!E109,1)</f>
        <v>0</v>
      </c>
      <c r="F109" s="20">
        <f>IF(AND('DB10-corrected'!F109="no practice",'DB10-as published'!F109="no practice"), 0,'DB10-corrected'!F109-'DB10-as published'!F109)</f>
        <v>0</v>
      </c>
      <c r="G109" s="3">
        <f>IF(AND('DB10-corrected'!G109="no practice",'DB10-as published'!G109="no practice"), 0,'DB10-corrected'!G109-'DB10-as published'!G109)</f>
        <v>0</v>
      </c>
      <c r="H109" s="3">
        <f>IF(AND('DB10-corrected'!H109="no practice",'DB10-as published'!H109="no practice"),0,ROUND('DB10-corrected'!H109,1)-ROUND('DB10-as published'!H109,1))</f>
        <v>0</v>
      </c>
      <c r="I109" s="20">
        <f>IF(AND('DB10-corrected'!I109="no practice",'DB10-as published'!I109="no practice"), 0,'DB10-corrected'!I109-'DB10-as published'!I109)</f>
        <v>0</v>
      </c>
      <c r="J109" s="3">
        <f>IF(AND('DB10-corrected'!J109="no practice",'DB10-as published'!J109="no practice"), 0,'DB10-corrected'!J109-'DB10-as published'!J109)</f>
        <v>0</v>
      </c>
      <c r="K109" s="3">
        <f>IF(AND('DB10-corrected'!K109="no practice",'DB10-as published'!K109="no practice"), 0,ROUND('DB10-corrected'!K109,1)-ROUND('DB10-as published'!K109,1))</f>
        <v>0</v>
      </c>
      <c r="L109" s="20">
        <f>+'DB10-corrected'!L109-'DB10-as published'!L109</f>
        <v>0</v>
      </c>
      <c r="M109" s="3">
        <f>+'DB10-corrected'!M109-'DB10-as published'!M109</f>
        <v>0</v>
      </c>
      <c r="N109" s="3">
        <f>+'DB10-corrected'!N109-'DB10-as published'!N109</f>
        <v>0</v>
      </c>
      <c r="O109" s="3">
        <f>+'DB10-corrected'!O109-'DB10-as published'!O109</f>
        <v>1</v>
      </c>
      <c r="P109" s="3">
        <f>+'DB10-corrected'!P109-'DB10-as published'!P109</f>
        <v>1</v>
      </c>
      <c r="Q109" s="20">
        <f>+'DB10-corrected'!Q109-'DB10-as published'!Q109</f>
        <v>0</v>
      </c>
      <c r="R109" s="3">
        <f>+'DB10-corrected'!R109-'DB10-as published'!R109</f>
        <v>0</v>
      </c>
      <c r="S109" s="3">
        <f>+'DB10-corrected'!S109-'DB10-as published'!S109</f>
        <v>0</v>
      </c>
      <c r="T109" s="3">
        <f>+'DB10-corrected'!T109-'DB10-as published'!T109</f>
        <v>0</v>
      </c>
      <c r="U109" s="20">
        <f>+'DB10-corrected'!U109-'DB10-as published'!U109</f>
        <v>0</v>
      </c>
      <c r="V109" s="3">
        <f>+'DB10-corrected'!V109-'DB10-as published'!V109</f>
        <v>0</v>
      </c>
      <c r="W109" s="3">
        <f>+ROUND('DB10-corrected'!W109,1)-ROUND('DB10-as published'!W109,1)</f>
        <v>0</v>
      </c>
      <c r="X109" s="20">
        <f>+'DB10-corrected'!X109-'DB10-as published'!X109</f>
        <v>0</v>
      </c>
      <c r="Y109" s="3">
        <f>+'DB10-corrected'!Y109-'DB10-as published'!Y109</f>
        <v>-1</v>
      </c>
      <c r="Z109" s="3">
        <f>+'DB10-corrected'!Z109-'DB10-as published'!Z109</f>
        <v>0</v>
      </c>
      <c r="AA109" s="3">
        <f>+'DB10-corrected'!AA109-'DB10-as published'!AA109</f>
        <v>-1</v>
      </c>
      <c r="AB109" s="3">
        <f>+'DB10-corrected'!AB109-'DB10-as published'!AB109</f>
        <v>0</v>
      </c>
      <c r="AC109" s="3">
        <f>+'DB10-corrected'!AC109-'DB10-as published'!AC109</f>
        <v>0</v>
      </c>
      <c r="AD109" s="20">
        <f>+'DB10-corrected'!AD109-'DB10-as published'!AD109</f>
        <v>0</v>
      </c>
      <c r="AE109" s="3">
        <f>+'DB10-corrected'!AE109-'DB10-as published'!AE109</f>
        <v>0</v>
      </c>
      <c r="AF109" s="3">
        <f>+'DB10-corrected'!AF109-'DB10-as published'!AF109</f>
        <v>0</v>
      </c>
      <c r="AG109" s="21">
        <f>IF(AND('DB10-corrected'!AG109="no practice",'DB10-as published'!AG109="no practice"), 0,'DB10-corrected'!AG109-'DB10-as published'!AG109)</f>
        <v>0</v>
      </c>
      <c r="AH109" s="17">
        <f>IF(AND('DB10-corrected'!AH109="no practice",'DB10-as published'!AH109="no practice"), 0,'DB10-corrected'!AH109-'DB10-as published'!AH109)</f>
        <v>0</v>
      </c>
      <c r="AI109" s="22">
        <f>+'DB10-corrected'!AI109-'DB10-as published'!AI109</f>
        <v>0</v>
      </c>
      <c r="AK109" s="11">
        <v>0</v>
      </c>
    </row>
    <row r="110" spans="1:37" s="11" customFormat="1">
      <c r="A110" s="58" t="s">
        <v>112</v>
      </c>
      <c r="B110" s="19">
        <f>+'DB10-corrected'!B110-'DB10-as published'!B110</f>
        <v>0</v>
      </c>
      <c r="C110" s="19">
        <f>+'DB10-corrected'!C110-'DB10-as published'!C110</f>
        <v>0</v>
      </c>
      <c r="D110" s="19">
        <f>+ROUND('DB10-corrected'!D110,1)-ROUND('DB10-as published'!D110,1)</f>
        <v>0</v>
      </c>
      <c r="E110" s="19">
        <f>+ROUND('DB10-corrected'!E110,1)-ROUND('DB10-as published'!E110,1)</f>
        <v>0</v>
      </c>
      <c r="F110" s="20">
        <f>IF(AND('DB10-corrected'!F110="no practice",'DB10-as published'!F110="no practice"), 0,'DB10-corrected'!F110-'DB10-as published'!F110)</f>
        <v>0</v>
      </c>
      <c r="G110" s="3">
        <f>IF(AND('DB10-corrected'!G110="no practice",'DB10-as published'!G110="no practice"), 0,'DB10-corrected'!G110-'DB10-as published'!G110)</f>
        <v>0</v>
      </c>
      <c r="H110" s="3">
        <f>IF(AND('DB10-corrected'!H110="no practice",'DB10-as published'!H110="no practice"),0,ROUND('DB10-corrected'!H110,1)-ROUND('DB10-as published'!H110,1))</f>
        <v>0</v>
      </c>
      <c r="I110" s="20">
        <f>IF(AND('DB10-corrected'!I110="no practice",'DB10-as published'!I110="no practice"), 0,'DB10-corrected'!I110-'DB10-as published'!I110)</f>
        <v>0</v>
      </c>
      <c r="J110" s="3">
        <f>IF(AND('DB10-corrected'!J110="no practice",'DB10-as published'!J110="no practice"), 0,'DB10-corrected'!J110-'DB10-as published'!J110)</f>
        <v>0</v>
      </c>
      <c r="K110" s="3">
        <f>IF(AND('DB10-corrected'!K110="no practice",'DB10-as published'!K110="no practice"), 0,ROUND('DB10-corrected'!K110,1)-ROUND('DB10-as published'!K110,1))</f>
        <v>0</v>
      </c>
      <c r="L110" s="20">
        <f>+'DB10-corrected'!L110-'DB10-as published'!L110</f>
        <v>0</v>
      </c>
      <c r="M110" s="3">
        <f>+'DB10-corrected'!M110-'DB10-as published'!M110</f>
        <v>0</v>
      </c>
      <c r="N110" s="3">
        <f>+'DB10-corrected'!N110-'DB10-as published'!N110</f>
        <v>0</v>
      </c>
      <c r="O110" s="3">
        <f>+'DB10-corrected'!O110-'DB10-as published'!O110</f>
        <v>0</v>
      </c>
      <c r="P110" s="3">
        <f>+'DB10-corrected'!P110-'DB10-as published'!P110</f>
        <v>0</v>
      </c>
      <c r="Q110" s="20">
        <f>+'DB10-corrected'!Q110-'DB10-as published'!Q110</f>
        <v>0</v>
      </c>
      <c r="R110" s="3">
        <f>+'DB10-corrected'!R110-'DB10-as published'!R110</f>
        <v>0</v>
      </c>
      <c r="S110" s="3">
        <f>+'DB10-corrected'!S110-'DB10-as published'!S110</f>
        <v>0</v>
      </c>
      <c r="T110" s="3">
        <f>+'DB10-corrected'!T110-'DB10-as published'!T110</f>
        <v>0</v>
      </c>
      <c r="U110" s="20">
        <f>+'DB10-corrected'!U110-'DB10-as published'!U110</f>
        <v>0</v>
      </c>
      <c r="V110" s="3">
        <f>+'DB10-corrected'!V110-'DB10-as published'!V110</f>
        <v>0</v>
      </c>
      <c r="W110" s="3">
        <f>+ROUND('DB10-corrected'!W110,1)-ROUND('DB10-as published'!W110,1)</f>
        <v>0</v>
      </c>
      <c r="X110" s="20">
        <f>+'DB10-corrected'!X110-'DB10-as published'!X110</f>
        <v>0</v>
      </c>
      <c r="Y110" s="3">
        <f>+'DB10-corrected'!Y110-'DB10-as published'!Y110</f>
        <v>0</v>
      </c>
      <c r="Z110" s="3">
        <f>+'DB10-corrected'!Z110-'DB10-as published'!Z110</f>
        <v>0</v>
      </c>
      <c r="AA110" s="3">
        <f>+'DB10-corrected'!AA110-'DB10-as published'!AA110</f>
        <v>0</v>
      </c>
      <c r="AB110" s="3">
        <f>+'DB10-corrected'!AB110-'DB10-as published'!AB110</f>
        <v>0</v>
      </c>
      <c r="AC110" s="3">
        <f>+'DB10-corrected'!AC110-'DB10-as published'!AC110</f>
        <v>0</v>
      </c>
      <c r="AD110" s="20">
        <f>+'DB10-corrected'!AD110-'DB10-as published'!AD110</f>
        <v>0</v>
      </c>
      <c r="AE110" s="3">
        <f>+'DB10-corrected'!AE110-'DB10-as published'!AE110</f>
        <v>0</v>
      </c>
      <c r="AF110" s="3">
        <f>+'DB10-corrected'!AF110-'DB10-as published'!AF110</f>
        <v>0</v>
      </c>
      <c r="AG110" s="21">
        <f>IF(AND('DB10-corrected'!AG110="no practice",'DB10-as published'!AG110="no practice"), 0,'DB10-corrected'!AG110-'DB10-as published'!AG110)</f>
        <v>0</v>
      </c>
      <c r="AH110" s="17">
        <f>IF(AND('DB10-corrected'!AH110="no practice",'DB10-as published'!AH110="no practice"), 0,'DB10-corrected'!AH110-'DB10-as published'!AH110)</f>
        <v>0</v>
      </c>
      <c r="AI110" s="22">
        <f>+'DB10-corrected'!AI110-'DB10-as published'!AI110</f>
        <v>0</v>
      </c>
      <c r="AK110" s="11">
        <v>0</v>
      </c>
    </row>
    <row r="111" spans="1:37" s="11" customFormat="1">
      <c r="A111" s="58" t="s">
        <v>113</v>
      </c>
      <c r="B111" s="19">
        <f>+'DB10-corrected'!B111-'DB10-as published'!B111</f>
        <v>0</v>
      </c>
      <c r="C111" s="19">
        <f>+'DB10-corrected'!C111-'DB10-as published'!C111</f>
        <v>0</v>
      </c>
      <c r="D111" s="19">
        <f>+ROUND('DB10-corrected'!D111,1)-ROUND('DB10-as published'!D111,1)</f>
        <v>0</v>
      </c>
      <c r="E111" s="19">
        <f>+ROUND('DB10-corrected'!E111,1)-ROUND('DB10-as published'!E111,1)</f>
        <v>0</v>
      </c>
      <c r="F111" s="20">
        <f>IF(AND('DB10-corrected'!F111="no practice",'DB10-as published'!F111="no practice"), 0,'DB10-corrected'!F111-'DB10-as published'!F111)</f>
        <v>0</v>
      </c>
      <c r="G111" s="3">
        <f>IF(AND('DB10-corrected'!G111="no practice",'DB10-as published'!G111="no practice"), 0,'DB10-corrected'!G111-'DB10-as published'!G111)</f>
        <v>0</v>
      </c>
      <c r="H111" s="3">
        <f>IF(AND('DB10-corrected'!H111="no practice",'DB10-as published'!H111="no practice"),0,ROUND('DB10-corrected'!H111,1)-ROUND('DB10-as published'!H111,1))</f>
        <v>0</v>
      </c>
      <c r="I111" s="20">
        <f>IF(AND('DB10-corrected'!I111="no practice",'DB10-as published'!I111="no practice"), 0,'DB10-corrected'!I111-'DB10-as published'!I111)</f>
        <v>0</v>
      </c>
      <c r="J111" s="3">
        <f>IF(AND('DB10-corrected'!J111="no practice",'DB10-as published'!J111="no practice"), 0,'DB10-corrected'!J111-'DB10-as published'!J111)</f>
        <v>0</v>
      </c>
      <c r="K111" s="3">
        <f>IF(AND('DB10-corrected'!K111="no practice",'DB10-as published'!K111="no practice"), 0,ROUND('DB10-corrected'!K111,1)-ROUND('DB10-as published'!K111,1))</f>
        <v>0</v>
      </c>
      <c r="L111" s="20">
        <f>+'DB10-corrected'!L111-'DB10-as published'!L111</f>
        <v>0</v>
      </c>
      <c r="M111" s="3">
        <f>+'DB10-corrected'!M111-'DB10-as published'!M111</f>
        <v>0</v>
      </c>
      <c r="N111" s="3">
        <f>+'DB10-corrected'!N111-'DB10-as published'!N111</f>
        <v>0</v>
      </c>
      <c r="O111" s="3">
        <f>+'DB10-corrected'!O111-'DB10-as published'!O111</f>
        <v>0</v>
      </c>
      <c r="P111" s="3">
        <f>+'DB10-corrected'!P111-'DB10-as published'!P111</f>
        <v>0</v>
      </c>
      <c r="Q111" s="20">
        <f>+'DB10-corrected'!Q111-'DB10-as published'!Q111</f>
        <v>0</v>
      </c>
      <c r="R111" s="3">
        <f>+'DB10-corrected'!R111-'DB10-as published'!R111</f>
        <v>0</v>
      </c>
      <c r="S111" s="3">
        <f>+'DB10-corrected'!S111-'DB10-as published'!S111</f>
        <v>0</v>
      </c>
      <c r="T111" s="3">
        <f>+'DB10-corrected'!T111-'DB10-as published'!T111</f>
        <v>0</v>
      </c>
      <c r="U111" s="20">
        <f>+'DB10-corrected'!U111-'DB10-as published'!U111</f>
        <v>0</v>
      </c>
      <c r="V111" s="3">
        <f>+'DB10-corrected'!V111-'DB10-as published'!V111</f>
        <v>0</v>
      </c>
      <c r="W111" s="3">
        <f>+ROUND('DB10-corrected'!W111,1)-ROUND('DB10-as published'!W111,1)</f>
        <v>0</v>
      </c>
      <c r="X111" s="20">
        <f>+'DB10-corrected'!X111-'DB10-as published'!X111</f>
        <v>0</v>
      </c>
      <c r="Y111" s="3">
        <f>+'DB10-corrected'!Y111-'DB10-as published'!Y111</f>
        <v>0</v>
      </c>
      <c r="Z111" s="3">
        <f>+'DB10-corrected'!Z111-'DB10-as published'!Z111</f>
        <v>-50</v>
      </c>
      <c r="AA111" s="3">
        <f>+'DB10-corrected'!AA111-'DB10-as published'!AA111</f>
        <v>0</v>
      </c>
      <c r="AB111" s="3">
        <f>+'DB10-corrected'!AB111-'DB10-as published'!AB111</f>
        <v>0</v>
      </c>
      <c r="AC111" s="3">
        <f>+'DB10-corrected'!AC111-'DB10-as published'!AC111</f>
        <v>15</v>
      </c>
      <c r="AD111" s="20">
        <f>+'DB10-corrected'!AD111-'DB10-as published'!AD111</f>
        <v>0</v>
      </c>
      <c r="AE111" s="3">
        <f>+'DB10-corrected'!AE111-'DB10-as published'!AE111</f>
        <v>0</v>
      </c>
      <c r="AF111" s="3">
        <f>+'DB10-corrected'!AF111-'DB10-as published'!AF111</f>
        <v>0</v>
      </c>
      <c r="AG111" s="21">
        <f>IF(AND('DB10-corrected'!AG111="no practice",'DB10-as published'!AG111="no practice"), 0,'DB10-corrected'!AG111-'DB10-as published'!AG111)</f>
        <v>0</v>
      </c>
      <c r="AH111" s="17">
        <f>IF(AND('DB10-corrected'!AH111="no practice",'DB10-as published'!AH111="no practice"), 0,'DB10-corrected'!AH111-'DB10-as published'!AH111)</f>
        <v>0</v>
      </c>
      <c r="AI111" s="22">
        <f>+'DB10-corrected'!AI111-'DB10-as published'!AI111</f>
        <v>0</v>
      </c>
      <c r="AK111" s="11">
        <v>0</v>
      </c>
    </row>
    <row r="112" spans="1:37" s="11" customFormat="1">
      <c r="A112" s="58" t="s">
        <v>114</v>
      </c>
      <c r="B112" s="19">
        <f>+'DB10-corrected'!B112-'DB10-as published'!B112</f>
        <v>0</v>
      </c>
      <c r="C112" s="19">
        <f>+'DB10-corrected'!C112-'DB10-as published'!C112</f>
        <v>0</v>
      </c>
      <c r="D112" s="19">
        <f>+ROUND('DB10-corrected'!D112,1)-ROUND('DB10-as published'!D112,1)</f>
        <v>0</v>
      </c>
      <c r="E112" s="19">
        <f>+ROUND('DB10-corrected'!E112,1)-ROUND('DB10-as published'!E112,1)</f>
        <v>0</v>
      </c>
      <c r="F112" s="20">
        <f>IF(AND('DB10-corrected'!F112="no practice",'DB10-as published'!F112="no practice"), 0,'DB10-corrected'!F112-'DB10-as published'!F112)</f>
        <v>0</v>
      </c>
      <c r="G112" s="3">
        <f>IF(AND('DB10-corrected'!G112="no practice",'DB10-as published'!G112="no practice"), 0,'DB10-corrected'!G112-'DB10-as published'!G112)</f>
        <v>0</v>
      </c>
      <c r="H112" s="3">
        <f>IF(AND('DB10-corrected'!H112="no practice",'DB10-as published'!H112="no practice"),0,ROUND('DB10-corrected'!H112,1)-ROUND('DB10-as published'!H112,1))</f>
        <v>0</v>
      </c>
      <c r="I112" s="20">
        <f>IF(AND('DB10-corrected'!I112="no practice",'DB10-as published'!I112="no practice"), 0,'DB10-corrected'!I112-'DB10-as published'!I112)</f>
        <v>0</v>
      </c>
      <c r="J112" s="3">
        <f>IF(AND('DB10-corrected'!J112="no practice",'DB10-as published'!J112="no practice"), 0,'DB10-corrected'!J112-'DB10-as published'!J112)</f>
        <v>0</v>
      </c>
      <c r="K112" s="3">
        <f>IF(AND('DB10-corrected'!K112="no practice",'DB10-as published'!K112="no practice"), 0,ROUND('DB10-corrected'!K112,1)-ROUND('DB10-as published'!K112,1))</f>
        <v>0</v>
      </c>
      <c r="L112" s="20">
        <f>+'DB10-corrected'!L112-'DB10-as published'!L112</f>
        <v>0</v>
      </c>
      <c r="M112" s="3">
        <f>+'DB10-corrected'!M112-'DB10-as published'!M112</f>
        <v>0</v>
      </c>
      <c r="N112" s="3">
        <f>+'DB10-corrected'!N112-'DB10-as published'!N112</f>
        <v>0</v>
      </c>
      <c r="O112" s="3">
        <f>+'DB10-corrected'!O112-'DB10-as published'!O112</f>
        <v>0</v>
      </c>
      <c r="P112" s="3">
        <f>+'DB10-corrected'!P112-'DB10-as published'!P112</f>
        <v>0</v>
      </c>
      <c r="Q112" s="20">
        <f>+'DB10-corrected'!Q112-'DB10-as published'!Q112</f>
        <v>0</v>
      </c>
      <c r="R112" s="3">
        <f>+'DB10-corrected'!R112-'DB10-as published'!R112</f>
        <v>0</v>
      </c>
      <c r="S112" s="3">
        <f>+'DB10-corrected'!S112-'DB10-as published'!S112</f>
        <v>0</v>
      </c>
      <c r="T112" s="3">
        <f>+'DB10-corrected'!T112-'DB10-as published'!T112</f>
        <v>0</v>
      </c>
      <c r="U112" s="20">
        <f>+'DB10-corrected'!U112-'DB10-as published'!U112</f>
        <v>0</v>
      </c>
      <c r="V112" s="3">
        <f>+'DB10-corrected'!V112-'DB10-as published'!V112</f>
        <v>0</v>
      </c>
      <c r="W112" s="3">
        <f>+ROUND('DB10-corrected'!W112,1)-ROUND('DB10-as published'!W112,1)</f>
        <v>0</v>
      </c>
      <c r="X112" s="20">
        <f>+'DB10-corrected'!X112-'DB10-as published'!X112</f>
        <v>0</v>
      </c>
      <c r="Y112" s="3">
        <f>+'DB10-corrected'!Y112-'DB10-as published'!Y112</f>
        <v>0</v>
      </c>
      <c r="Z112" s="3">
        <f>+'DB10-corrected'!Z112-'DB10-as published'!Z112</f>
        <v>0</v>
      </c>
      <c r="AA112" s="3">
        <f>+'DB10-corrected'!AA112-'DB10-as published'!AA112</f>
        <v>0</v>
      </c>
      <c r="AB112" s="3">
        <f>+'DB10-corrected'!AB112-'DB10-as published'!AB112</f>
        <v>0</v>
      </c>
      <c r="AC112" s="3">
        <f>+'DB10-corrected'!AC112-'DB10-as published'!AC112</f>
        <v>0</v>
      </c>
      <c r="AD112" s="20">
        <f>+'DB10-corrected'!AD112-'DB10-as published'!AD112</f>
        <v>0</v>
      </c>
      <c r="AE112" s="3">
        <f>+'DB10-corrected'!AE112-'DB10-as published'!AE112</f>
        <v>0</v>
      </c>
      <c r="AF112" s="3">
        <f>+'DB10-corrected'!AF112-'DB10-as published'!AF112</f>
        <v>0</v>
      </c>
      <c r="AG112" s="21">
        <f>IF(AND('DB10-corrected'!AG112="no practice",'DB10-as published'!AG112="no practice"), 0,'DB10-corrected'!AG112-'DB10-as published'!AG112)</f>
        <v>0</v>
      </c>
      <c r="AH112" s="17">
        <f>IF(AND('DB10-corrected'!AH112="no practice",'DB10-as published'!AH112="no practice"), 0,'DB10-corrected'!AH112-'DB10-as published'!AH112)</f>
        <v>0</v>
      </c>
      <c r="AI112" s="22">
        <f>+'DB10-corrected'!AI112-'DB10-as published'!AI112</f>
        <v>0</v>
      </c>
      <c r="AK112" s="11">
        <v>0</v>
      </c>
    </row>
    <row r="113" spans="1:37" s="11" customFormat="1">
      <c r="A113" s="58" t="s">
        <v>115</v>
      </c>
      <c r="B113" s="19">
        <f>+'DB10-corrected'!B113-'DB10-as published'!B113</f>
        <v>-1</v>
      </c>
      <c r="C113" s="19">
        <f>+'DB10-corrected'!C113-'DB10-as published'!C113</f>
        <v>-1</v>
      </c>
      <c r="D113" s="19">
        <f>+ROUND('DB10-corrected'!D113,1)-ROUND('DB10-as published'!D113,1)</f>
        <v>0</v>
      </c>
      <c r="E113" s="19">
        <f>+ROUND('DB10-corrected'!E113,1)-ROUND('DB10-as published'!E113,1)</f>
        <v>0</v>
      </c>
      <c r="F113" s="20">
        <f>IF(AND('DB10-corrected'!F113="no practice",'DB10-as published'!F113="no practice"), 0,'DB10-corrected'!F113-'DB10-as published'!F113)</f>
        <v>0</v>
      </c>
      <c r="G113" s="3">
        <f>IF(AND('DB10-corrected'!G113="no practice",'DB10-as published'!G113="no practice"), 0,'DB10-corrected'!G113-'DB10-as published'!G113)</f>
        <v>0</v>
      </c>
      <c r="H113" s="3">
        <f>IF(AND('DB10-corrected'!H113="no practice",'DB10-as published'!H113="no practice"),0,ROUND('DB10-corrected'!H113,1)-ROUND('DB10-as published'!H113,1))</f>
        <v>0</v>
      </c>
      <c r="I113" s="20">
        <f>IF(AND('DB10-corrected'!I113="no practice",'DB10-as published'!I113="no practice"), 0,'DB10-corrected'!I113-'DB10-as published'!I113)</f>
        <v>-1</v>
      </c>
      <c r="J113" s="3">
        <f>IF(AND('DB10-corrected'!J113="no practice",'DB10-as published'!J113="no practice"), 0,'DB10-corrected'!J113-'DB10-as published'!J113)</f>
        <v>-15</v>
      </c>
      <c r="K113" s="3">
        <f>IF(AND('DB10-corrected'!K113="no practice",'DB10-as published'!K113="no practice"), 0,ROUND('DB10-corrected'!K113,1)-ROUND('DB10-as published'!K113,1))</f>
        <v>-9.9999999999999645E-2</v>
      </c>
      <c r="L113" s="20">
        <f>+'DB10-corrected'!L113-'DB10-as published'!L113</f>
        <v>0</v>
      </c>
      <c r="M113" s="3">
        <f>+'DB10-corrected'!M113-'DB10-as published'!M113</f>
        <v>0</v>
      </c>
      <c r="N113" s="3">
        <f>+'DB10-corrected'!N113-'DB10-as published'!N113</f>
        <v>0</v>
      </c>
      <c r="O113" s="3">
        <f>+'DB10-corrected'!O113-'DB10-as published'!O113</f>
        <v>1</v>
      </c>
      <c r="P113" s="3">
        <f>+'DB10-corrected'!P113-'DB10-as published'!P113</f>
        <v>1</v>
      </c>
      <c r="Q113" s="20">
        <f>+'DB10-corrected'!Q113-'DB10-as published'!Q113</f>
        <v>0</v>
      </c>
      <c r="R113" s="3">
        <f>+'DB10-corrected'!R113-'DB10-as published'!R113</f>
        <v>0</v>
      </c>
      <c r="S113" s="3">
        <f>+'DB10-corrected'!S113-'DB10-as published'!S113</f>
        <v>0</v>
      </c>
      <c r="T113" s="3">
        <f>+'DB10-corrected'!T113-'DB10-as published'!T113</f>
        <v>0</v>
      </c>
      <c r="U113" s="20">
        <f>+'DB10-corrected'!U113-'DB10-as published'!U113</f>
        <v>0</v>
      </c>
      <c r="V113" s="3">
        <f>+'DB10-corrected'!V113-'DB10-as published'!V113</f>
        <v>0</v>
      </c>
      <c r="W113" s="3">
        <f>+ROUND('DB10-corrected'!W113,1)-ROUND('DB10-as published'!W113,1)</f>
        <v>0</v>
      </c>
      <c r="X113" s="20">
        <f>+'DB10-corrected'!X113-'DB10-as published'!X113</f>
        <v>0</v>
      </c>
      <c r="Y113" s="3">
        <f>+'DB10-corrected'!Y113-'DB10-as published'!Y113</f>
        <v>0</v>
      </c>
      <c r="Z113" s="3">
        <f>+'DB10-corrected'!Z113-'DB10-as published'!Z113</f>
        <v>0</v>
      </c>
      <c r="AA113" s="3">
        <f>+'DB10-corrected'!AA113-'DB10-as published'!AA113</f>
        <v>0</v>
      </c>
      <c r="AB113" s="3">
        <f>+'DB10-corrected'!AB113-'DB10-as published'!AB113</f>
        <v>0</v>
      </c>
      <c r="AC113" s="3">
        <f>+'DB10-corrected'!AC113-'DB10-as published'!AC113</f>
        <v>0</v>
      </c>
      <c r="AD113" s="20">
        <f>+'DB10-corrected'!AD113-'DB10-as published'!AD113</f>
        <v>0</v>
      </c>
      <c r="AE113" s="3">
        <f>+'DB10-corrected'!AE113-'DB10-as published'!AE113</f>
        <v>0</v>
      </c>
      <c r="AF113" s="3">
        <f>+'DB10-corrected'!AF113-'DB10-as published'!AF113</f>
        <v>0</v>
      </c>
      <c r="AG113" s="21">
        <f>IF(AND('DB10-corrected'!AG113="no practice",'DB10-as published'!AG113="no practice"), 0,'DB10-corrected'!AG113-'DB10-as published'!AG113)</f>
        <v>0</v>
      </c>
      <c r="AH113" s="17">
        <f>IF(AND('DB10-corrected'!AH113="no practice",'DB10-as published'!AH113="no practice"), 0,'DB10-corrected'!AH113-'DB10-as published'!AH113)</f>
        <v>0</v>
      </c>
      <c r="AI113" s="22">
        <f>+'DB10-corrected'!AI113-'DB10-as published'!AI113</f>
        <v>0</v>
      </c>
      <c r="AK113" s="11">
        <v>0</v>
      </c>
    </row>
    <row r="114" spans="1:37" s="11" customFormat="1">
      <c r="A114" s="58" t="s">
        <v>116</v>
      </c>
      <c r="B114" s="19">
        <f>+'DB10-corrected'!B114-'DB10-as published'!B114</f>
        <v>0</v>
      </c>
      <c r="C114" s="19">
        <f>+'DB10-corrected'!C114-'DB10-as published'!C114</f>
        <v>0</v>
      </c>
      <c r="D114" s="19">
        <f>+ROUND('DB10-corrected'!D114,1)-ROUND('DB10-as published'!D114,1)</f>
        <v>0</v>
      </c>
      <c r="E114" s="19">
        <f>+ROUND('DB10-corrected'!E114,1)-ROUND('DB10-as published'!E114,1)</f>
        <v>0</v>
      </c>
      <c r="F114" s="20">
        <f>IF(AND('DB10-corrected'!F114="no practice",'DB10-as published'!F114="no practice"), 0,'DB10-corrected'!F114-'DB10-as published'!F114)</f>
        <v>0</v>
      </c>
      <c r="G114" s="3">
        <f>IF(AND('DB10-corrected'!G114="no practice",'DB10-as published'!G114="no practice"), 0,'DB10-corrected'!G114-'DB10-as published'!G114)</f>
        <v>0</v>
      </c>
      <c r="H114" s="3">
        <f>IF(AND('DB10-corrected'!H114="no practice",'DB10-as published'!H114="no practice"),0,ROUND('DB10-corrected'!H114,1)-ROUND('DB10-as published'!H114,1))</f>
        <v>0</v>
      </c>
      <c r="I114" s="20">
        <f>IF(AND('DB10-corrected'!I114="no practice",'DB10-as published'!I114="no practice"), 0,'DB10-corrected'!I114-'DB10-as published'!I114)</f>
        <v>0</v>
      </c>
      <c r="J114" s="3">
        <f>IF(AND('DB10-corrected'!J114="no practice",'DB10-as published'!J114="no practice"), 0,'DB10-corrected'!J114-'DB10-as published'!J114)</f>
        <v>0</v>
      </c>
      <c r="K114" s="3">
        <f>IF(AND('DB10-corrected'!K114="no practice",'DB10-as published'!K114="no practice"), 0,ROUND('DB10-corrected'!K114,1)-ROUND('DB10-as published'!K114,1))</f>
        <v>0</v>
      </c>
      <c r="L114" s="20">
        <f>+'DB10-corrected'!L114-'DB10-as published'!L114</f>
        <v>0</v>
      </c>
      <c r="M114" s="3">
        <f>+'DB10-corrected'!M114-'DB10-as published'!M114</f>
        <v>0</v>
      </c>
      <c r="N114" s="3">
        <f>+'DB10-corrected'!N114-'DB10-as published'!N114</f>
        <v>0</v>
      </c>
      <c r="O114" s="3">
        <f>+'DB10-corrected'!O114-'DB10-as published'!O114</f>
        <v>0</v>
      </c>
      <c r="P114" s="3">
        <f>+'DB10-corrected'!P114-'DB10-as published'!P114</f>
        <v>0</v>
      </c>
      <c r="Q114" s="20">
        <f>+'DB10-corrected'!Q114-'DB10-as published'!Q114</f>
        <v>0</v>
      </c>
      <c r="R114" s="3">
        <f>+'DB10-corrected'!R114-'DB10-as published'!R114</f>
        <v>0</v>
      </c>
      <c r="S114" s="3">
        <f>+'DB10-corrected'!S114-'DB10-as published'!S114</f>
        <v>0</v>
      </c>
      <c r="T114" s="3">
        <f>+'DB10-corrected'!T114-'DB10-as published'!T114</f>
        <v>0</v>
      </c>
      <c r="U114" s="20">
        <f>+'DB10-corrected'!U114-'DB10-as published'!U114</f>
        <v>0</v>
      </c>
      <c r="V114" s="3">
        <f>+'DB10-corrected'!V114-'DB10-as published'!V114</f>
        <v>0</v>
      </c>
      <c r="W114" s="3">
        <f>+ROUND('DB10-corrected'!W114,1)-ROUND('DB10-as published'!W114,1)</f>
        <v>0</v>
      </c>
      <c r="X114" s="20">
        <f>+'DB10-corrected'!X114-'DB10-as published'!X114</f>
        <v>0</v>
      </c>
      <c r="Y114" s="3">
        <f>+'DB10-corrected'!Y114-'DB10-as published'!Y114</f>
        <v>0</v>
      </c>
      <c r="Z114" s="3">
        <f>+'DB10-corrected'!Z114-'DB10-as published'!Z114</f>
        <v>0</v>
      </c>
      <c r="AA114" s="3">
        <f>+'DB10-corrected'!AA114-'DB10-as published'!AA114</f>
        <v>0</v>
      </c>
      <c r="AB114" s="3">
        <f>+'DB10-corrected'!AB114-'DB10-as published'!AB114</f>
        <v>0</v>
      </c>
      <c r="AC114" s="3">
        <f>+'DB10-corrected'!AC114-'DB10-as published'!AC114</f>
        <v>0</v>
      </c>
      <c r="AD114" s="20">
        <f>+'DB10-corrected'!AD114-'DB10-as published'!AD114</f>
        <v>0</v>
      </c>
      <c r="AE114" s="3">
        <f>+'DB10-corrected'!AE114-'DB10-as published'!AE114</f>
        <v>0</v>
      </c>
      <c r="AF114" s="3">
        <f>+'DB10-corrected'!AF114-'DB10-as published'!AF114</f>
        <v>0</v>
      </c>
      <c r="AG114" s="21">
        <f>IF(AND('DB10-corrected'!AG114="no practice",'DB10-as published'!AG114="no practice"), 0,'DB10-corrected'!AG114-'DB10-as published'!AG114)</f>
        <v>0</v>
      </c>
      <c r="AH114" s="17">
        <f>IF(AND('DB10-corrected'!AH114="no practice",'DB10-as published'!AH114="no practice"), 0,'DB10-corrected'!AH114-'DB10-as published'!AH114)</f>
        <v>0</v>
      </c>
      <c r="AI114" s="22">
        <f>+'DB10-corrected'!AI114-'DB10-as published'!AI114</f>
        <v>0</v>
      </c>
      <c r="AK114" s="11">
        <v>0</v>
      </c>
    </row>
    <row r="115" spans="1:37" s="11" customFormat="1">
      <c r="A115" s="58" t="s">
        <v>117</v>
      </c>
      <c r="B115" s="19">
        <f>+'DB10-corrected'!B115-'DB10-as published'!B115</f>
        <v>0</v>
      </c>
      <c r="C115" s="19">
        <f>+'DB10-corrected'!C115-'DB10-as published'!C115</f>
        <v>0</v>
      </c>
      <c r="D115" s="19">
        <f>+ROUND('DB10-corrected'!D115,1)-ROUND('DB10-as published'!D115,1)</f>
        <v>0</v>
      </c>
      <c r="E115" s="19">
        <f>+ROUND('DB10-corrected'!E115,1)-ROUND('DB10-as published'!E115,1)</f>
        <v>0</v>
      </c>
      <c r="F115" s="20">
        <f>IF(AND('DB10-corrected'!F115="no practice",'DB10-as published'!F115="no practice"), 0,'DB10-corrected'!F115-'DB10-as published'!F115)</f>
        <v>0</v>
      </c>
      <c r="G115" s="3">
        <f>IF(AND('DB10-corrected'!G115="no practice",'DB10-as published'!G115="no practice"), 0,'DB10-corrected'!G115-'DB10-as published'!G115)</f>
        <v>0</v>
      </c>
      <c r="H115" s="3">
        <f>IF(AND('DB10-corrected'!H115="no practice",'DB10-as published'!H115="no practice"),0,ROUND('DB10-corrected'!H115,1)-ROUND('DB10-as published'!H115,1))</f>
        <v>0</v>
      </c>
      <c r="I115" s="20">
        <f>IF(AND('DB10-corrected'!I115="no practice",'DB10-as published'!I115="no practice"), 0,'DB10-corrected'!I115-'DB10-as published'!I115)</f>
        <v>0</v>
      </c>
      <c r="J115" s="3">
        <f>IF(AND('DB10-corrected'!J115="no practice",'DB10-as published'!J115="no practice"), 0,'DB10-corrected'!J115-'DB10-as published'!J115)</f>
        <v>0</v>
      </c>
      <c r="K115" s="3">
        <f>IF(AND('DB10-corrected'!K115="no practice",'DB10-as published'!K115="no practice"), 0,ROUND('DB10-corrected'!K115,1)-ROUND('DB10-as published'!K115,1))</f>
        <v>0</v>
      </c>
      <c r="L115" s="20">
        <f>+'DB10-corrected'!L115-'DB10-as published'!L115</f>
        <v>0</v>
      </c>
      <c r="M115" s="3">
        <f>+'DB10-corrected'!M115-'DB10-as published'!M115</f>
        <v>0</v>
      </c>
      <c r="N115" s="3">
        <f>+'DB10-corrected'!N115-'DB10-as published'!N115</f>
        <v>0</v>
      </c>
      <c r="O115" s="3">
        <f>+'DB10-corrected'!O115-'DB10-as published'!O115</f>
        <v>0</v>
      </c>
      <c r="P115" s="3">
        <f>+'DB10-corrected'!P115-'DB10-as published'!P115</f>
        <v>0</v>
      </c>
      <c r="Q115" s="20">
        <f>+'DB10-corrected'!Q115-'DB10-as published'!Q115</f>
        <v>0</v>
      </c>
      <c r="R115" s="3">
        <f>+'DB10-corrected'!R115-'DB10-as published'!R115</f>
        <v>0</v>
      </c>
      <c r="S115" s="3">
        <f>+'DB10-corrected'!S115-'DB10-as published'!S115</f>
        <v>0</v>
      </c>
      <c r="T115" s="3">
        <f>+'DB10-corrected'!T115-'DB10-as published'!T115</f>
        <v>0</v>
      </c>
      <c r="U115" s="20">
        <f>+'DB10-corrected'!U115-'DB10-as published'!U115</f>
        <v>0</v>
      </c>
      <c r="V115" s="3">
        <f>+'DB10-corrected'!V115-'DB10-as published'!V115</f>
        <v>0</v>
      </c>
      <c r="W115" s="3">
        <f>+ROUND('DB10-corrected'!W115,1)-ROUND('DB10-as published'!W115,1)</f>
        <v>0</v>
      </c>
      <c r="X115" s="20">
        <f>+'DB10-corrected'!X115-'DB10-as published'!X115</f>
        <v>0</v>
      </c>
      <c r="Y115" s="3">
        <f>+'DB10-corrected'!Y115-'DB10-as published'!Y115</f>
        <v>0</v>
      </c>
      <c r="Z115" s="3">
        <f>+'DB10-corrected'!Z115-'DB10-as published'!Z115</f>
        <v>0</v>
      </c>
      <c r="AA115" s="3">
        <f>+'DB10-corrected'!AA115-'DB10-as published'!AA115</f>
        <v>0</v>
      </c>
      <c r="AB115" s="3">
        <f>+'DB10-corrected'!AB115-'DB10-as published'!AB115</f>
        <v>0</v>
      </c>
      <c r="AC115" s="3">
        <f>+'DB10-corrected'!AC115-'DB10-as published'!AC115</f>
        <v>0</v>
      </c>
      <c r="AD115" s="20">
        <f>+'DB10-corrected'!AD115-'DB10-as published'!AD115</f>
        <v>0</v>
      </c>
      <c r="AE115" s="3">
        <f>+'DB10-corrected'!AE115-'DB10-as published'!AE115</f>
        <v>0</v>
      </c>
      <c r="AF115" s="3">
        <f>+'DB10-corrected'!AF115-'DB10-as published'!AF115</f>
        <v>0</v>
      </c>
      <c r="AG115" s="21">
        <f>IF(AND('DB10-corrected'!AG115="no practice",'DB10-as published'!AG115="no practice"), 0,'DB10-corrected'!AG115-'DB10-as published'!AG115)</f>
        <v>0</v>
      </c>
      <c r="AH115" s="17">
        <f>IF(AND('DB10-corrected'!AH115="no practice",'DB10-as published'!AH115="no practice"), 0,'DB10-corrected'!AH115-'DB10-as published'!AH115)</f>
        <v>0</v>
      </c>
      <c r="AI115" s="22">
        <f>+'DB10-corrected'!AI115-'DB10-as published'!AI115</f>
        <v>0</v>
      </c>
      <c r="AK115" s="11">
        <v>0</v>
      </c>
    </row>
    <row r="116" spans="1:37" s="11" customFormat="1">
      <c r="A116" s="58" t="s">
        <v>118</v>
      </c>
      <c r="B116" s="19">
        <f>+'DB10-corrected'!B116-'DB10-as published'!B116</f>
        <v>0</v>
      </c>
      <c r="C116" s="19">
        <f>+'DB10-corrected'!C116-'DB10-as published'!C116</f>
        <v>0</v>
      </c>
      <c r="D116" s="19">
        <f>+ROUND('DB10-corrected'!D116,1)-ROUND('DB10-as published'!D116,1)</f>
        <v>0</v>
      </c>
      <c r="E116" s="19">
        <f>+ROUND('DB10-corrected'!E116,1)-ROUND('DB10-as published'!E116,1)</f>
        <v>0</v>
      </c>
      <c r="F116" s="20">
        <f>IF(AND('DB10-corrected'!F116="no practice",'DB10-as published'!F116="no practice"), 0,'DB10-corrected'!F116-'DB10-as published'!F116)</f>
        <v>0</v>
      </c>
      <c r="G116" s="3">
        <f>IF(AND('DB10-corrected'!G116="no practice",'DB10-as published'!G116="no practice"), 0,'DB10-corrected'!G116-'DB10-as published'!G116)</f>
        <v>0</v>
      </c>
      <c r="H116" s="3">
        <f>IF(AND('DB10-corrected'!H116="no practice",'DB10-as published'!H116="no practice"),0,ROUND('DB10-corrected'!H116,1)-ROUND('DB10-as published'!H116,1))</f>
        <v>0</v>
      </c>
      <c r="I116" s="20">
        <f>IF(AND('DB10-corrected'!I116="no practice",'DB10-as published'!I116="no practice"), 0,'DB10-corrected'!I116-'DB10-as published'!I116)</f>
        <v>0</v>
      </c>
      <c r="J116" s="3">
        <f>IF(AND('DB10-corrected'!J116="no practice",'DB10-as published'!J116="no practice"), 0,'DB10-corrected'!J116-'DB10-as published'!J116)</f>
        <v>0</v>
      </c>
      <c r="K116" s="3">
        <f>IF(AND('DB10-corrected'!K116="no practice",'DB10-as published'!K116="no practice"), 0,ROUND('DB10-corrected'!K116,1)-ROUND('DB10-as published'!K116,1))</f>
        <v>0</v>
      </c>
      <c r="L116" s="20">
        <f>+'DB10-corrected'!L116-'DB10-as published'!L116</f>
        <v>0</v>
      </c>
      <c r="M116" s="3">
        <f>+'DB10-corrected'!M116-'DB10-as published'!M116</f>
        <v>0</v>
      </c>
      <c r="N116" s="3">
        <f>+'DB10-corrected'!N116-'DB10-as published'!N116</f>
        <v>0</v>
      </c>
      <c r="O116" s="3">
        <f>+'DB10-corrected'!O116-'DB10-as published'!O116</f>
        <v>0</v>
      </c>
      <c r="P116" s="3">
        <f>+'DB10-corrected'!P116-'DB10-as published'!P116</f>
        <v>0</v>
      </c>
      <c r="Q116" s="20">
        <f>+'DB10-corrected'!Q116-'DB10-as published'!Q116</f>
        <v>0</v>
      </c>
      <c r="R116" s="3">
        <f>+'DB10-corrected'!R116-'DB10-as published'!R116</f>
        <v>0</v>
      </c>
      <c r="S116" s="3">
        <f>+'DB10-corrected'!S116-'DB10-as published'!S116</f>
        <v>0</v>
      </c>
      <c r="T116" s="3">
        <f>+'DB10-corrected'!T116-'DB10-as published'!T116</f>
        <v>0</v>
      </c>
      <c r="U116" s="20">
        <f>+'DB10-corrected'!U116-'DB10-as published'!U116</f>
        <v>0</v>
      </c>
      <c r="V116" s="3">
        <f>+'DB10-corrected'!V116-'DB10-as published'!V116</f>
        <v>0</v>
      </c>
      <c r="W116" s="3">
        <f>+ROUND('DB10-corrected'!W116,1)-ROUND('DB10-as published'!W116,1)</f>
        <v>0</v>
      </c>
      <c r="X116" s="20">
        <f>+'DB10-corrected'!X116-'DB10-as published'!X116</f>
        <v>0</v>
      </c>
      <c r="Y116" s="3">
        <f>+'DB10-corrected'!Y116-'DB10-as published'!Y116</f>
        <v>0</v>
      </c>
      <c r="Z116" s="3">
        <f>+'DB10-corrected'!Z116-'DB10-as published'!Z116</f>
        <v>0</v>
      </c>
      <c r="AA116" s="3">
        <f>+'DB10-corrected'!AA116-'DB10-as published'!AA116</f>
        <v>0</v>
      </c>
      <c r="AB116" s="3">
        <f>+'DB10-corrected'!AB116-'DB10-as published'!AB116</f>
        <v>0</v>
      </c>
      <c r="AC116" s="3">
        <f>+'DB10-corrected'!AC116-'DB10-as published'!AC116</f>
        <v>0</v>
      </c>
      <c r="AD116" s="20">
        <f>+'DB10-corrected'!AD116-'DB10-as published'!AD116</f>
        <v>0</v>
      </c>
      <c r="AE116" s="3">
        <f>+'DB10-corrected'!AE116-'DB10-as published'!AE116</f>
        <v>0</v>
      </c>
      <c r="AF116" s="3">
        <f>+'DB10-corrected'!AF116-'DB10-as published'!AF116</f>
        <v>0</v>
      </c>
      <c r="AG116" s="21">
        <f>IF(AND('DB10-corrected'!AG116="no practice",'DB10-as published'!AG116="no practice"), 0,'DB10-corrected'!AG116-'DB10-as published'!AG116)</f>
        <v>0</v>
      </c>
      <c r="AH116" s="17">
        <f>IF(AND('DB10-corrected'!AH116="no practice",'DB10-as published'!AH116="no practice"), 0,'DB10-corrected'!AH116-'DB10-as published'!AH116)</f>
        <v>0</v>
      </c>
      <c r="AI116" s="22">
        <f>+'DB10-corrected'!AI116-'DB10-as published'!AI116</f>
        <v>0</v>
      </c>
      <c r="AK116" s="11">
        <v>0</v>
      </c>
    </row>
    <row r="117" spans="1:37" s="11" customFormat="1">
      <c r="A117" s="58" t="s">
        <v>119</v>
      </c>
      <c r="B117" s="19">
        <f>+'DB10-corrected'!B117-'DB10-as published'!B117</f>
        <v>0</v>
      </c>
      <c r="C117" s="19">
        <f>+'DB10-corrected'!C117-'DB10-as published'!C117</f>
        <v>0</v>
      </c>
      <c r="D117" s="19">
        <f>+ROUND('DB10-corrected'!D117,1)-ROUND('DB10-as published'!D117,1)</f>
        <v>0</v>
      </c>
      <c r="E117" s="19">
        <f>+ROUND('DB10-corrected'!E117,1)-ROUND('DB10-as published'!E117,1)</f>
        <v>0</v>
      </c>
      <c r="F117" s="20">
        <f>IF(AND('DB10-corrected'!F117="no practice",'DB10-as published'!F117="no practice"), 0,'DB10-corrected'!F117-'DB10-as published'!F117)</f>
        <v>0</v>
      </c>
      <c r="G117" s="3">
        <f>IF(AND('DB10-corrected'!G117="no practice",'DB10-as published'!G117="no practice"), 0,'DB10-corrected'!G117-'DB10-as published'!G117)</f>
        <v>0</v>
      </c>
      <c r="H117" s="3">
        <f>IF(AND('DB10-corrected'!H117="no practice",'DB10-as published'!H117="no practice"),0,ROUND('DB10-corrected'!H117,1)-ROUND('DB10-as published'!H117,1))</f>
        <v>0</v>
      </c>
      <c r="I117" s="20">
        <f>IF(AND('DB10-corrected'!I117="no practice",'DB10-as published'!I117="no practice"), 0,'DB10-corrected'!I117-'DB10-as published'!I117)</f>
        <v>0</v>
      </c>
      <c r="J117" s="3">
        <f>IF(AND('DB10-corrected'!J117="no practice",'DB10-as published'!J117="no practice"), 0,'DB10-corrected'!J117-'DB10-as published'!J117)</f>
        <v>0</v>
      </c>
      <c r="K117" s="3">
        <f>IF(AND('DB10-corrected'!K117="no practice",'DB10-as published'!K117="no practice"), 0,ROUND('DB10-corrected'!K117,1)-ROUND('DB10-as published'!K117,1))</f>
        <v>0</v>
      </c>
      <c r="L117" s="20">
        <f>+'DB10-corrected'!L117-'DB10-as published'!L117</f>
        <v>0</v>
      </c>
      <c r="M117" s="3">
        <f>+'DB10-corrected'!M117-'DB10-as published'!M117</f>
        <v>0</v>
      </c>
      <c r="N117" s="3">
        <f>+'DB10-corrected'!N117-'DB10-as published'!N117</f>
        <v>0</v>
      </c>
      <c r="O117" s="3">
        <f>+'DB10-corrected'!O117-'DB10-as published'!O117</f>
        <v>1</v>
      </c>
      <c r="P117" s="3">
        <f>+'DB10-corrected'!P117-'DB10-as published'!P117</f>
        <v>1</v>
      </c>
      <c r="Q117" s="20">
        <f>+'DB10-corrected'!Q117-'DB10-as published'!Q117</f>
        <v>0</v>
      </c>
      <c r="R117" s="3">
        <f>+'DB10-corrected'!R117-'DB10-as published'!R117</f>
        <v>0</v>
      </c>
      <c r="S117" s="3">
        <f>+'DB10-corrected'!S117-'DB10-as published'!S117</f>
        <v>0</v>
      </c>
      <c r="T117" s="3">
        <f>+'DB10-corrected'!T117-'DB10-as published'!T117</f>
        <v>0</v>
      </c>
      <c r="U117" s="20">
        <f>+'DB10-corrected'!U117-'DB10-as published'!U117</f>
        <v>0</v>
      </c>
      <c r="V117" s="3">
        <f>+'DB10-corrected'!V117-'DB10-as published'!V117</f>
        <v>0</v>
      </c>
      <c r="W117" s="3">
        <f>+ROUND('DB10-corrected'!W117,1)-ROUND('DB10-as published'!W117,1)</f>
        <v>0</v>
      </c>
      <c r="X117" s="20">
        <f>+'DB10-corrected'!X117-'DB10-as published'!X117</f>
        <v>0</v>
      </c>
      <c r="Y117" s="3">
        <f>+'DB10-corrected'!Y117-'DB10-as published'!Y117</f>
        <v>0</v>
      </c>
      <c r="Z117" s="3">
        <f>+'DB10-corrected'!Z117-'DB10-as published'!Z117</f>
        <v>0</v>
      </c>
      <c r="AA117" s="3">
        <f>+'DB10-corrected'!AA117-'DB10-as published'!AA117</f>
        <v>0</v>
      </c>
      <c r="AB117" s="3">
        <f>+'DB10-corrected'!AB117-'DB10-as published'!AB117</f>
        <v>0</v>
      </c>
      <c r="AC117" s="3">
        <f>+'DB10-corrected'!AC117-'DB10-as published'!AC117</f>
        <v>0</v>
      </c>
      <c r="AD117" s="20">
        <f>+'DB10-corrected'!AD117-'DB10-as published'!AD117</f>
        <v>0</v>
      </c>
      <c r="AE117" s="3">
        <f>+'DB10-corrected'!AE117-'DB10-as published'!AE117</f>
        <v>0</v>
      </c>
      <c r="AF117" s="3">
        <f>+'DB10-corrected'!AF117-'DB10-as published'!AF117</f>
        <v>0</v>
      </c>
      <c r="AG117" s="21">
        <f>IF(AND('DB10-corrected'!AG117="no practice",'DB10-as published'!AG117="no practice"), 0,'DB10-corrected'!AG117-'DB10-as published'!AG117)</f>
        <v>0</v>
      </c>
      <c r="AH117" s="17">
        <f>IF(AND('DB10-corrected'!AH117="no practice",'DB10-as published'!AH117="no practice"), 0,'DB10-corrected'!AH117-'DB10-as published'!AH117)</f>
        <v>0</v>
      </c>
      <c r="AI117" s="22">
        <f>+'DB10-corrected'!AI117-'DB10-as published'!AI117</f>
        <v>0</v>
      </c>
      <c r="AK117" s="11">
        <v>0</v>
      </c>
    </row>
    <row r="118" spans="1:37" s="11" customFormat="1">
      <c r="A118" s="58" t="s">
        <v>120</v>
      </c>
      <c r="B118" s="19">
        <f>+'DB10-corrected'!B118-'DB10-as published'!B118</f>
        <v>0</v>
      </c>
      <c r="C118" s="19">
        <f>+'DB10-corrected'!C118-'DB10-as published'!C118</f>
        <v>-2</v>
      </c>
      <c r="D118" s="19">
        <f>+ROUND('DB10-corrected'!D118,1)-ROUND('DB10-as published'!D118,1)</f>
        <v>0</v>
      </c>
      <c r="E118" s="19">
        <f>+ROUND('DB10-corrected'!E118,1)-ROUND('DB10-as published'!E118,1)</f>
        <v>0</v>
      </c>
      <c r="F118" s="20">
        <f>IF(AND('DB10-corrected'!F118="no practice",'DB10-as published'!F118="no practice"), 0,'DB10-corrected'!F118-'DB10-as published'!F118)</f>
        <v>0</v>
      </c>
      <c r="G118" s="3">
        <f>IF(AND('DB10-corrected'!G118="no practice",'DB10-as published'!G118="no practice"), 0,'DB10-corrected'!G118-'DB10-as published'!G118)</f>
        <v>0</v>
      </c>
      <c r="H118" s="3">
        <f>IF(AND('DB10-corrected'!H118="no practice",'DB10-as published'!H118="no practice"),0,ROUND('DB10-corrected'!H118,1)-ROUND('DB10-as published'!H118,1))</f>
        <v>0</v>
      </c>
      <c r="I118" s="20">
        <f>IF(AND('DB10-corrected'!I118="no practice",'DB10-as published'!I118="no practice"), 0,'DB10-corrected'!I118-'DB10-as published'!I118)</f>
        <v>3</v>
      </c>
      <c r="J118" s="3">
        <f>IF(AND('DB10-corrected'!J118="no practice",'DB10-as published'!J118="no practice"), 0,'DB10-corrected'!J118-'DB10-as published'!J118)</f>
        <v>2</v>
      </c>
      <c r="K118" s="3">
        <f>IF(AND('DB10-corrected'!K118="no practice",'DB10-as published'!K118="no practice"), 0,ROUND('DB10-corrected'!K118,1)-ROUND('DB10-as published'!K118,1))</f>
        <v>0</v>
      </c>
      <c r="L118" s="20">
        <f>+'DB10-corrected'!L118-'DB10-as published'!L118</f>
        <v>0</v>
      </c>
      <c r="M118" s="3">
        <f>+'DB10-corrected'!M118-'DB10-as published'!M118</f>
        <v>0</v>
      </c>
      <c r="N118" s="3">
        <f>+'DB10-corrected'!N118-'DB10-as published'!N118</f>
        <v>0</v>
      </c>
      <c r="O118" s="3">
        <f>+'DB10-corrected'!O118-'DB10-as published'!O118</f>
        <v>0</v>
      </c>
      <c r="P118" s="3">
        <f>+'DB10-corrected'!P118-'DB10-as published'!P118</f>
        <v>0</v>
      </c>
      <c r="Q118" s="20">
        <f>+'DB10-corrected'!Q118-'DB10-as published'!Q118</f>
        <v>0</v>
      </c>
      <c r="R118" s="3">
        <f>+'DB10-corrected'!R118-'DB10-as published'!R118</f>
        <v>0</v>
      </c>
      <c r="S118" s="3">
        <f>+'DB10-corrected'!S118-'DB10-as published'!S118</f>
        <v>0</v>
      </c>
      <c r="T118" s="3">
        <f>+'DB10-corrected'!T118-'DB10-as published'!T118</f>
        <v>0</v>
      </c>
      <c r="U118" s="20">
        <f>+'DB10-corrected'!U118-'DB10-as published'!U118</f>
        <v>0</v>
      </c>
      <c r="V118" s="3">
        <f>+'DB10-corrected'!V118-'DB10-as published'!V118</f>
        <v>0</v>
      </c>
      <c r="W118" s="3">
        <f>+ROUND('DB10-corrected'!W118,1)-ROUND('DB10-as published'!W118,1)</f>
        <v>0</v>
      </c>
      <c r="X118" s="20">
        <f>+'DB10-corrected'!X118-'DB10-as published'!X118</f>
        <v>0</v>
      </c>
      <c r="Y118" s="3">
        <f>+'DB10-corrected'!Y118-'DB10-as published'!Y118</f>
        <v>0</v>
      </c>
      <c r="Z118" s="3">
        <f>+'DB10-corrected'!Z118-'DB10-as published'!Z118</f>
        <v>0</v>
      </c>
      <c r="AA118" s="3">
        <f>+'DB10-corrected'!AA118-'DB10-as published'!AA118</f>
        <v>0</v>
      </c>
      <c r="AB118" s="3">
        <f>+'DB10-corrected'!AB118-'DB10-as published'!AB118</f>
        <v>0</v>
      </c>
      <c r="AC118" s="3">
        <f>+'DB10-corrected'!AC118-'DB10-as published'!AC118</f>
        <v>0</v>
      </c>
      <c r="AD118" s="20">
        <f>+'DB10-corrected'!AD118-'DB10-as published'!AD118</f>
        <v>1</v>
      </c>
      <c r="AE118" s="3">
        <f>+'DB10-corrected'!AE118-'DB10-as published'!AE118</f>
        <v>0</v>
      </c>
      <c r="AF118" s="3">
        <f>+'DB10-corrected'!AF118-'DB10-as published'!AF118</f>
        <v>0</v>
      </c>
      <c r="AG118" s="21">
        <f>IF(AND('DB10-corrected'!AG118="no practice",'DB10-as published'!AG118="no practice"), 0,'DB10-corrected'!AG118-'DB10-as published'!AG118)</f>
        <v>0</v>
      </c>
      <c r="AH118" s="17">
        <f>IF(AND('DB10-corrected'!AH118="no practice",'DB10-as published'!AH118="no practice"), 0,'DB10-corrected'!AH118-'DB10-as published'!AH118)</f>
        <v>0</v>
      </c>
      <c r="AI118" s="22">
        <f>+'DB10-corrected'!AI118-'DB10-as published'!AI118</f>
        <v>0</v>
      </c>
      <c r="AK118" s="11">
        <v>0</v>
      </c>
    </row>
    <row r="119" spans="1:37" s="11" customFormat="1">
      <c r="A119" s="58" t="s">
        <v>121</v>
      </c>
      <c r="B119" s="19">
        <f>+'DB10-corrected'!B119-'DB10-as published'!B119</f>
        <v>0</v>
      </c>
      <c r="C119" s="19">
        <f>+'DB10-corrected'!C119-'DB10-as published'!C119</f>
        <v>0</v>
      </c>
      <c r="D119" s="19">
        <f>+ROUND('DB10-corrected'!D119,1)-ROUND('DB10-as published'!D119,1)</f>
        <v>0</v>
      </c>
      <c r="E119" s="19">
        <f>+ROUND('DB10-corrected'!E119,1)-ROUND('DB10-as published'!E119,1)</f>
        <v>0</v>
      </c>
      <c r="F119" s="20">
        <f>IF(AND('DB10-corrected'!F119="no practice",'DB10-as published'!F119="no practice"), 0,'DB10-corrected'!F119-'DB10-as published'!F119)</f>
        <v>0</v>
      </c>
      <c r="G119" s="3">
        <f>IF(AND('DB10-corrected'!G119="no practice",'DB10-as published'!G119="no practice"), 0,'DB10-corrected'!G119-'DB10-as published'!G119)</f>
        <v>0</v>
      </c>
      <c r="H119" s="3">
        <f>IF(AND('DB10-corrected'!H119="no practice",'DB10-as published'!H119="no practice"),0,ROUND('DB10-corrected'!H119,1)-ROUND('DB10-as published'!H119,1))</f>
        <v>0</v>
      </c>
      <c r="I119" s="20">
        <f>IF(AND('DB10-corrected'!I119="no practice",'DB10-as published'!I119="no practice"), 0,'DB10-corrected'!I119-'DB10-as published'!I119)</f>
        <v>0</v>
      </c>
      <c r="J119" s="3">
        <f>IF(AND('DB10-corrected'!J119="no practice",'DB10-as published'!J119="no practice"), 0,'DB10-corrected'!J119-'DB10-as published'!J119)</f>
        <v>0</v>
      </c>
      <c r="K119" s="3">
        <f>IF(AND('DB10-corrected'!K119="no practice",'DB10-as published'!K119="no practice"), 0,ROUND('DB10-corrected'!K119,1)-ROUND('DB10-as published'!K119,1))</f>
        <v>0</v>
      </c>
      <c r="L119" s="20">
        <f>+'DB10-corrected'!L119-'DB10-as published'!L119</f>
        <v>0</v>
      </c>
      <c r="M119" s="3">
        <f>+'DB10-corrected'!M119-'DB10-as published'!M119</f>
        <v>0</v>
      </c>
      <c r="N119" s="3">
        <f>+'DB10-corrected'!N119-'DB10-as published'!N119</f>
        <v>0</v>
      </c>
      <c r="O119" s="3">
        <f>+'DB10-corrected'!O119-'DB10-as published'!O119</f>
        <v>1</v>
      </c>
      <c r="P119" s="3">
        <f>+'DB10-corrected'!P119-'DB10-as published'!P119</f>
        <v>1</v>
      </c>
      <c r="Q119" s="20">
        <f>+'DB10-corrected'!Q119-'DB10-as published'!Q119</f>
        <v>0</v>
      </c>
      <c r="R119" s="3">
        <f>+'DB10-corrected'!R119-'DB10-as published'!R119</f>
        <v>0</v>
      </c>
      <c r="S119" s="3">
        <f>+'DB10-corrected'!S119-'DB10-as published'!S119</f>
        <v>0</v>
      </c>
      <c r="T119" s="3">
        <f>+'DB10-corrected'!T119-'DB10-as published'!T119</f>
        <v>0</v>
      </c>
      <c r="U119" s="20">
        <f>+'DB10-corrected'!U119-'DB10-as published'!U119</f>
        <v>0</v>
      </c>
      <c r="V119" s="3">
        <f>+'DB10-corrected'!V119-'DB10-as published'!V119</f>
        <v>122</v>
      </c>
      <c r="W119" s="3">
        <f>+ROUND('DB10-corrected'!W119,1)-ROUND('DB10-as published'!W119,1)</f>
        <v>0</v>
      </c>
      <c r="X119" s="20">
        <f>+'DB10-corrected'!X119-'DB10-as published'!X119</f>
        <v>0</v>
      </c>
      <c r="Y119" s="3">
        <f>+'DB10-corrected'!Y119-'DB10-as published'!Y119</f>
        <v>0</v>
      </c>
      <c r="Z119" s="3">
        <f>+'DB10-corrected'!Z119-'DB10-as published'!Z119</f>
        <v>0</v>
      </c>
      <c r="AA119" s="3">
        <f>+'DB10-corrected'!AA119-'DB10-as published'!AA119</f>
        <v>0</v>
      </c>
      <c r="AB119" s="3">
        <f>+'DB10-corrected'!AB119-'DB10-as published'!AB119</f>
        <v>0</v>
      </c>
      <c r="AC119" s="3">
        <f>+'DB10-corrected'!AC119-'DB10-as published'!AC119</f>
        <v>0</v>
      </c>
      <c r="AD119" s="20">
        <f>+'DB10-corrected'!AD119-'DB10-as published'!AD119</f>
        <v>0</v>
      </c>
      <c r="AE119" s="3">
        <f>+'DB10-corrected'!AE119-'DB10-as published'!AE119</f>
        <v>0</v>
      </c>
      <c r="AF119" s="3">
        <f>+'DB10-corrected'!AF119-'DB10-as published'!AF119</f>
        <v>0</v>
      </c>
      <c r="AG119" s="21">
        <f>IF(AND('DB10-corrected'!AG119="no practice",'DB10-as published'!AG119="no practice"), 0,'DB10-corrected'!AG119-'DB10-as published'!AG119)</f>
        <v>0</v>
      </c>
      <c r="AH119" s="17">
        <f>IF(AND('DB10-corrected'!AH119="no practice",'DB10-as published'!AH119="no practice"), 0,'DB10-corrected'!AH119-'DB10-as published'!AH119)</f>
        <v>0</v>
      </c>
      <c r="AI119" s="22">
        <f>+'DB10-corrected'!AI119-'DB10-as published'!AI119</f>
        <v>0</v>
      </c>
      <c r="AK119" s="11">
        <v>0</v>
      </c>
    </row>
    <row r="120" spans="1:37" s="11" customFormat="1">
      <c r="A120" s="58" t="s">
        <v>122</v>
      </c>
      <c r="B120" s="19">
        <f>+'DB10-corrected'!B120-'DB10-as published'!B120</f>
        <v>0</v>
      </c>
      <c r="C120" s="19">
        <f>+'DB10-corrected'!C120-'DB10-as published'!C120</f>
        <v>0</v>
      </c>
      <c r="D120" s="19">
        <f>+ROUND('DB10-corrected'!D120,1)-ROUND('DB10-as published'!D120,1)</f>
        <v>0</v>
      </c>
      <c r="E120" s="19">
        <f>+ROUND('DB10-corrected'!E120,1)-ROUND('DB10-as published'!E120,1)</f>
        <v>0</v>
      </c>
      <c r="F120" s="20">
        <f>IF(AND('DB10-corrected'!F120="no practice",'DB10-as published'!F120="no practice"), 0,'DB10-corrected'!F120-'DB10-as published'!F120)</f>
        <v>0</v>
      </c>
      <c r="G120" s="3">
        <f>IF(AND('DB10-corrected'!G120="no practice",'DB10-as published'!G120="no practice"), 0,'DB10-corrected'!G120-'DB10-as published'!G120)</f>
        <v>0</v>
      </c>
      <c r="H120" s="3">
        <f>IF(AND('DB10-corrected'!H120="no practice",'DB10-as published'!H120="no practice"),0,ROUND('DB10-corrected'!H120,1)-ROUND('DB10-as published'!H120,1))</f>
        <v>0</v>
      </c>
      <c r="I120" s="20">
        <f>IF(AND('DB10-corrected'!I120="no practice",'DB10-as published'!I120="no practice"), 0,'DB10-corrected'!I120-'DB10-as published'!I120)</f>
        <v>0</v>
      </c>
      <c r="J120" s="3">
        <f>IF(AND('DB10-corrected'!J120="no practice",'DB10-as published'!J120="no practice"), 0,'DB10-corrected'!J120-'DB10-as published'!J120)</f>
        <v>0</v>
      </c>
      <c r="K120" s="3">
        <f>IF(AND('DB10-corrected'!K120="no practice",'DB10-as published'!K120="no practice"), 0,ROUND('DB10-corrected'!K120,1)-ROUND('DB10-as published'!K120,1))</f>
        <v>0</v>
      </c>
      <c r="L120" s="20">
        <f>+'DB10-corrected'!L120-'DB10-as published'!L120</f>
        <v>0</v>
      </c>
      <c r="M120" s="3">
        <f>+'DB10-corrected'!M120-'DB10-as published'!M120</f>
        <v>0</v>
      </c>
      <c r="N120" s="3">
        <f>+'DB10-corrected'!N120-'DB10-as published'!N120</f>
        <v>0</v>
      </c>
      <c r="O120" s="3">
        <f>+'DB10-corrected'!O120-'DB10-as published'!O120</f>
        <v>0</v>
      </c>
      <c r="P120" s="3">
        <f>+'DB10-corrected'!P120-'DB10-as published'!P120</f>
        <v>0</v>
      </c>
      <c r="Q120" s="20">
        <f>+'DB10-corrected'!Q120-'DB10-as published'!Q120</f>
        <v>0</v>
      </c>
      <c r="R120" s="3">
        <f>+'DB10-corrected'!R120-'DB10-as published'!R120</f>
        <v>0</v>
      </c>
      <c r="S120" s="3">
        <f>+'DB10-corrected'!S120-'DB10-as published'!S120</f>
        <v>0</v>
      </c>
      <c r="T120" s="3">
        <f>+'DB10-corrected'!T120-'DB10-as published'!T120</f>
        <v>0</v>
      </c>
      <c r="U120" s="20">
        <f>+'DB10-corrected'!U120-'DB10-as published'!U120</f>
        <v>0</v>
      </c>
      <c r="V120" s="3">
        <f>+'DB10-corrected'!V120-'DB10-as published'!V120</f>
        <v>0</v>
      </c>
      <c r="W120" s="3">
        <f>+ROUND('DB10-corrected'!W120,1)-ROUND('DB10-as published'!W120,1)</f>
        <v>0</v>
      </c>
      <c r="X120" s="20">
        <f>+'DB10-corrected'!X120-'DB10-as published'!X120</f>
        <v>0</v>
      </c>
      <c r="Y120" s="3">
        <f>+'DB10-corrected'!Y120-'DB10-as published'!Y120</f>
        <v>0</v>
      </c>
      <c r="Z120" s="3">
        <f>+'DB10-corrected'!Z120-'DB10-as published'!Z120</f>
        <v>0</v>
      </c>
      <c r="AA120" s="3">
        <f>+'DB10-corrected'!AA120-'DB10-as published'!AA120</f>
        <v>0</v>
      </c>
      <c r="AB120" s="3">
        <f>+'DB10-corrected'!AB120-'DB10-as published'!AB120</f>
        <v>0</v>
      </c>
      <c r="AC120" s="3">
        <f>+'DB10-corrected'!AC120-'DB10-as published'!AC120</f>
        <v>0</v>
      </c>
      <c r="AD120" s="20">
        <f>+'DB10-corrected'!AD120-'DB10-as published'!AD120</f>
        <v>0</v>
      </c>
      <c r="AE120" s="3">
        <f>+'DB10-corrected'!AE120-'DB10-as published'!AE120</f>
        <v>0</v>
      </c>
      <c r="AF120" s="3">
        <f>+'DB10-corrected'!AF120-'DB10-as published'!AF120</f>
        <v>0</v>
      </c>
      <c r="AG120" s="21">
        <f>IF(AND('DB10-corrected'!AG120="no practice",'DB10-as published'!AG120="no practice"), 0,'DB10-corrected'!AG120-'DB10-as published'!AG120)</f>
        <v>0</v>
      </c>
      <c r="AH120" s="17">
        <f>IF(AND('DB10-corrected'!AH120="no practice",'DB10-as published'!AH120="no practice"), 0,'DB10-corrected'!AH120-'DB10-as published'!AH120)</f>
        <v>0</v>
      </c>
      <c r="AI120" s="22">
        <f>+'DB10-corrected'!AI120-'DB10-as published'!AI120</f>
        <v>0</v>
      </c>
      <c r="AK120" s="11">
        <v>0</v>
      </c>
    </row>
    <row r="121" spans="1:37" s="11" customFormat="1">
      <c r="A121" s="58" t="s">
        <v>123</v>
      </c>
      <c r="B121" s="19">
        <f>+'DB10-corrected'!B121-'DB10-as published'!B121</f>
        <v>0</v>
      </c>
      <c r="C121" s="19">
        <f>+'DB10-corrected'!C121-'DB10-as published'!C121</f>
        <v>0</v>
      </c>
      <c r="D121" s="19">
        <f>+ROUND('DB10-corrected'!D121,1)-ROUND('DB10-as published'!D121,1)</f>
        <v>0</v>
      </c>
      <c r="E121" s="19">
        <f>+ROUND('DB10-corrected'!E121,1)-ROUND('DB10-as published'!E121,1)</f>
        <v>0</v>
      </c>
      <c r="F121" s="20">
        <f>IF(AND('DB10-corrected'!F121="no practice",'DB10-as published'!F121="no practice"), 0,'DB10-corrected'!F121-'DB10-as published'!F121)</f>
        <v>0</v>
      </c>
      <c r="G121" s="3">
        <f>IF(AND('DB10-corrected'!G121="no practice",'DB10-as published'!G121="no practice"), 0,'DB10-corrected'!G121-'DB10-as published'!G121)</f>
        <v>0</v>
      </c>
      <c r="H121" s="3">
        <f>IF(AND('DB10-corrected'!H121="no practice",'DB10-as published'!H121="no practice"),0,ROUND('DB10-corrected'!H121,1)-ROUND('DB10-as published'!H121,1))</f>
        <v>0</v>
      </c>
      <c r="I121" s="20">
        <f>IF(AND('DB10-corrected'!I121="no practice",'DB10-as published'!I121="no practice"), 0,'DB10-corrected'!I121-'DB10-as published'!I121)</f>
        <v>0</v>
      </c>
      <c r="J121" s="3">
        <f>IF(AND('DB10-corrected'!J121="no practice",'DB10-as published'!J121="no practice"), 0,'DB10-corrected'!J121-'DB10-as published'!J121)</f>
        <v>0</v>
      </c>
      <c r="K121" s="3">
        <f>IF(AND('DB10-corrected'!K121="no practice",'DB10-as published'!K121="no practice"), 0,ROUND('DB10-corrected'!K121,1)-ROUND('DB10-as published'!K121,1))</f>
        <v>0</v>
      </c>
      <c r="L121" s="20">
        <f>+'DB10-corrected'!L121-'DB10-as published'!L121</f>
        <v>0</v>
      </c>
      <c r="M121" s="3">
        <f>+'DB10-corrected'!M121-'DB10-as published'!M121</f>
        <v>0</v>
      </c>
      <c r="N121" s="3">
        <f>+'DB10-corrected'!N121-'DB10-as published'!N121</f>
        <v>0</v>
      </c>
      <c r="O121" s="3">
        <f>+'DB10-corrected'!O121-'DB10-as published'!O121</f>
        <v>0</v>
      </c>
      <c r="P121" s="3">
        <f>+'DB10-corrected'!P121-'DB10-as published'!P121</f>
        <v>0</v>
      </c>
      <c r="Q121" s="20">
        <f>+'DB10-corrected'!Q121-'DB10-as published'!Q121</f>
        <v>0</v>
      </c>
      <c r="R121" s="3">
        <f>+'DB10-corrected'!R121-'DB10-as published'!R121</f>
        <v>0</v>
      </c>
      <c r="S121" s="3">
        <f>+'DB10-corrected'!S121-'DB10-as published'!S121</f>
        <v>0</v>
      </c>
      <c r="T121" s="3">
        <f>+'DB10-corrected'!T121-'DB10-as published'!T121</f>
        <v>0</v>
      </c>
      <c r="U121" s="20">
        <f>+'DB10-corrected'!U121-'DB10-as published'!U121</f>
        <v>0</v>
      </c>
      <c r="V121" s="3">
        <f>+'DB10-corrected'!V121-'DB10-as published'!V121</f>
        <v>0</v>
      </c>
      <c r="W121" s="3">
        <f>+ROUND('DB10-corrected'!W121,1)-ROUND('DB10-as published'!W121,1)</f>
        <v>0</v>
      </c>
      <c r="X121" s="20">
        <f>+'DB10-corrected'!X121-'DB10-as published'!X121</f>
        <v>0</v>
      </c>
      <c r="Y121" s="3">
        <f>+'DB10-corrected'!Y121-'DB10-as published'!Y121</f>
        <v>0</v>
      </c>
      <c r="Z121" s="3">
        <f>+'DB10-corrected'!Z121-'DB10-as published'!Z121</f>
        <v>0</v>
      </c>
      <c r="AA121" s="3">
        <f>+'DB10-corrected'!AA121-'DB10-as published'!AA121</f>
        <v>0</v>
      </c>
      <c r="AB121" s="3">
        <f>+'DB10-corrected'!AB121-'DB10-as published'!AB121</f>
        <v>0</v>
      </c>
      <c r="AC121" s="3">
        <f>+'DB10-corrected'!AC121-'DB10-as published'!AC121</f>
        <v>0</v>
      </c>
      <c r="AD121" s="20">
        <f>+'DB10-corrected'!AD121-'DB10-as published'!AD121</f>
        <v>0</v>
      </c>
      <c r="AE121" s="3">
        <f>+'DB10-corrected'!AE121-'DB10-as published'!AE121</f>
        <v>0</v>
      </c>
      <c r="AF121" s="3">
        <f>+'DB10-corrected'!AF121-'DB10-as published'!AF121</f>
        <v>0</v>
      </c>
      <c r="AG121" s="21">
        <f>IF(AND('DB10-corrected'!AG121="no practice",'DB10-as published'!AG121="no practice"), 0,'DB10-corrected'!AG121-'DB10-as published'!AG121)</f>
        <v>0</v>
      </c>
      <c r="AH121" s="17">
        <f>IF(AND('DB10-corrected'!AH121="no practice",'DB10-as published'!AH121="no practice"), 0,'DB10-corrected'!AH121-'DB10-as published'!AH121)</f>
        <v>0</v>
      </c>
      <c r="AI121" s="22">
        <f>+'DB10-corrected'!AI121-'DB10-as published'!AI121</f>
        <v>0</v>
      </c>
      <c r="AK121" s="11">
        <v>0</v>
      </c>
    </row>
    <row r="122" spans="1:37" s="11" customFormat="1">
      <c r="A122" s="58" t="s">
        <v>124</v>
      </c>
      <c r="B122" s="19">
        <f>+'DB10-corrected'!B122-'DB10-as published'!B122</f>
        <v>0</v>
      </c>
      <c r="C122" s="19">
        <f>+'DB10-corrected'!C122-'DB10-as published'!C122</f>
        <v>0</v>
      </c>
      <c r="D122" s="19">
        <f>+ROUND('DB10-corrected'!D122,1)-ROUND('DB10-as published'!D122,1)</f>
        <v>0</v>
      </c>
      <c r="E122" s="19">
        <f>+ROUND('DB10-corrected'!E122,1)-ROUND('DB10-as published'!E122,1)</f>
        <v>0</v>
      </c>
      <c r="F122" s="20">
        <f>IF(AND('DB10-corrected'!F122="no practice",'DB10-as published'!F122="no practice"), 0,'DB10-corrected'!F122-'DB10-as published'!F122)</f>
        <v>0</v>
      </c>
      <c r="G122" s="3">
        <f>IF(AND('DB10-corrected'!G122="no practice",'DB10-as published'!G122="no practice"), 0,'DB10-corrected'!G122-'DB10-as published'!G122)</f>
        <v>0</v>
      </c>
      <c r="H122" s="3">
        <f>IF(AND('DB10-corrected'!H122="no practice",'DB10-as published'!H122="no practice"),0,ROUND('DB10-corrected'!H122,1)-ROUND('DB10-as published'!H122,1))</f>
        <v>0</v>
      </c>
      <c r="I122" s="20">
        <f>IF(AND('DB10-corrected'!I122="no practice",'DB10-as published'!I122="no practice"), 0,'DB10-corrected'!I122-'DB10-as published'!I122)</f>
        <v>0</v>
      </c>
      <c r="J122" s="3">
        <f>IF(AND('DB10-corrected'!J122="no practice",'DB10-as published'!J122="no practice"), 0,'DB10-corrected'!J122-'DB10-as published'!J122)</f>
        <v>0</v>
      </c>
      <c r="K122" s="3">
        <f>IF(AND('DB10-corrected'!K122="no practice",'DB10-as published'!K122="no practice"), 0,ROUND('DB10-corrected'!K122,1)-ROUND('DB10-as published'!K122,1))</f>
        <v>0</v>
      </c>
      <c r="L122" s="20">
        <f>+'DB10-corrected'!L122-'DB10-as published'!L122</f>
        <v>0</v>
      </c>
      <c r="M122" s="3">
        <f>+'DB10-corrected'!M122-'DB10-as published'!M122</f>
        <v>0</v>
      </c>
      <c r="N122" s="3">
        <f>+'DB10-corrected'!N122-'DB10-as published'!N122</f>
        <v>0</v>
      </c>
      <c r="O122" s="3">
        <f>+'DB10-corrected'!O122-'DB10-as published'!O122</f>
        <v>0</v>
      </c>
      <c r="P122" s="3">
        <f>+'DB10-corrected'!P122-'DB10-as published'!P122</f>
        <v>0</v>
      </c>
      <c r="Q122" s="20">
        <f>+'DB10-corrected'!Q122-'DB10-as published'!Q122</f>
        <v>0</v>
      </c>
      <c r="R122" s="3">
        <f>+'DB10-corrected'!R122-'DB10-as published'!R122</f>
        <v>0</v>
      </c>
      <c r="S122" s="3">
        <f>+'DB10-corrected'!S122-'DB10-as published'!S122</f>
        <v>0</v>
      </c>
      <c r="T122" s="3">
        <f>+'DB10-corrected'!T122-'DB10-as published'!T122</f>
        <v>0</v>
      </c>
      <c r="U122" s="20">
        <f>+'DB10-corrected'!U122-'DB10-as published'!U122</f>
        <v>0</v>
      </c>
      <c r="V122" s="3">
        <f>+'DB10-corrected'!V122-'DB10-as published'!V122</f>
        <v>0</v>
      </c>
      <c r="W122" s="3">
        <f>+ROUND('DB10-corrected'!W122,1)-ROUND('DB10-as published'!W122,1)</f>
        <v>0</v>
      </c>
      <c r="X122" s="20">
        <f>+'DB10-corrected'!X122-'DB10-as published'!X122</f>
        <v>0</v>
      </c>
      <c r="Y122" s="3">
        <f>+'DB10-corrected'!Y122-'DB10-as published'!Y122</f>
        <v>0</v>
      </c>
      <c r="Z122" s="3">
        <f>+'DB10-corrected'!Z122-'DB10-as published'!Z122</f>
        <v>0</v>
      </c>
      <c r="AA122" s="3">
        <f>+'DB10-corrected'!AA122-'DB10-as published'!AA122</f>
        <v>0</v>
      </c>
      <c r="AB122" s="3">
        <f>+'DB10-corrected'!AB122-'DB10-as published'!AB122</f>
        <v>0</v>
      </c>
      <c r="AC122" s="3">
        <f>+'DB10-corrected'!AC122-'DB10-as published'!AC122</f>
        <v>0</v>
      </c>
      <c r="AD122" s="20">
        <f>+'DB10-corrected'!AD122-'DB10-as published'!AD122</f>
        <v>1</v>
      </c>
      <c r="AE122" s="3">
        <f>+'DB10-corrected'!AE122-'DB10-as published'!AE122</f>
        <v>0</v>
      </c>
      <c r="AF122" s="3">
        <f>+'DB10-corrected'!AF122-'DB10-as published'!AF122</f>
        <v>0</v>
      </c>
      <c r="AG122" s="21">
        <f>IF(AND('DB10-corrected'!AG122="no practice",'DB10-as published'!AG122="no practice"), 0,'DB10-corrected'!AG122-'DB10-as published'!AG122)</f>
        <v>0</v>
      </c>
      <c r="AH122" s="17">
        <f>IF(AND('DB10-corrected'!AH122="no practice",'DB10-as published'!AH122="no practice"), 0,'DB10-corrected'!AH122-'DB10-as published'!AH122)</f>
        <v>0</v>
      </c>
      <c r="AI122" s="22">
        <f>+'DB10-corrected'!AI122-'DB10-as published'!AI122</f>
        <v>0</v>
      </c>
      <c r="AK122" s="11">
        <v>0</v>
      </c>
    </row>
    <row r="123" spans="1:37" s="11" customFormat="1">
      <c r="A123" s="58" t="s">
        <v>125</v>
      </c>
      <c r="B123" s="19">
        <f>+'DB10-corrected'!B123-'DB10-as published'!B123</f>
        <v>0</v>
      </c>
      <c r="C123" s="19">
        <f>+'DB10-corrected'!C123-'DB10-as published'!C123</f>
        <v>0</v>
      </c>
      <c r="D123" s="19">
        <f>+ROUND('DB10-corrected'!D123,1)-ROUND('DB10-as published'!D123,1)</f>
        <v>0</v>
      </c>
      <c r="E123" s="19">
        <f>+ROUND('DB10-corrected'!E123,1)-ROUND('DB10-as published'!E123,1)</f>
        <v>0</v>
      </c>
      <c r="F123" s="20">
        <f>IF(AND('DB10-corrected'!F123="no practice",'DB10-as published'!F123="no practice"), 0,'DB10-corrected'!F123-'DB10-as published'!F123)</f>
        <v>0</v>
      </c>
      <c r="G123" s="3">
        <f>IF(AND('DB10-corrected'!G123="no practice",'DB10-as published'!G123="no practice"), 0,'DB10-corrected'!G123-'DB10-as published'!G123)</f>
        <v>0</v>
      </c>
      <c r="H123" s="3">
        <f>IF(AND('DB10-corrected'!H123="no practice",'DB10-as published'!H123="no practice"),0,ROUND('DB10-corrected'!H123,1)-ROUND('DB10-as published'!H123,1))</f>
        <v>0</v>
      </c>
      <c r="I123" s="20">
        <f>IF(AND('DB10-corrected'!I123="no practice",'DB10-as published'!I123="no practice"), 0,'DB10-corrected'!I123-'DB10-as published'!I123)</f>
        <v>0</v>
      </c>
      <c r="J123" s="3">
        <f>IF(AND('DB10-corrected'!J123="no practice",'DB10-as published'!J123="no practice"), 0,'DB10-corrected'!J123-'DB10-as published'!J123)</f>
        <v>0</v>
      </c>
      <c r="K123" s="3">
        <f>IF(AND('DB10-corrected'!K123="no practice",'DB10-as published'!K123="no practice"), 0,ROUND('DB10-corrected'!K123,1)-ROUND('DB10-as published'!K123,1))</f>
        <v>0</v>
      </c>
      <c r="L123" s="20">
        <f>+'DB10-corrected'!L123-'DB10-as published'!L123</f>
        <v>0</v>
      </c>
      <c r="M123" s="3">
        <f>+'DB10-corrected'!M123-'DB10-as published'!M123</f>
        <v>0</v>
      </c>
      <c r="N123" s="3">
        <f>+'DB10-corrected'!N123-'DB10-as published'!N123</f>
        <v>0</v>
      </c>
      <c r="O123" s="3">
        <f>+'DB10-corrected'!O123-'DB10-as published'!O123</f>
        <v>0</v>
      </c>
      <c r="P123" s="3">
        <f>+'DB10-corrected'!P123-'DB10-as published'!P123</f>
        <v>0</v>
      </c>
      <c r="Q123" s="20">
        <f>+'DB10-corrected'!Q123-'DB10-as published'!Q123</f>
        <v>0</v>
      </c>
      <c r="R123" s="3">
        <f>+'DB10-corrected'!R123-'DB10-as published'!R123</f>
        <v>0</v>
      </c>
      <c r="S123" s="3">
        <f>+'DB10-corrected'!S123-'DB10-as published'!S123</f>
        <v>0</v>
      </c>
      <c r="T123" s="3">
        <f>+'DB10-corrected'!T123-'DB10-as published'!T123</f>
        <v>0</v>
      </c>
      <c r="U123" s="20">
        <f>+'DB10-corrected'!U123-'DB10-as published'!U123</f>
        <v>0</v>
      </c>
      <c r="V123" s="3">
        <f>+'DB10-corrected'!V123-'DB10-as published'!V123</f>
        <v>0</v>
      </c>
      <c r="W123" s="3">
        <f>+ROUND('DB10-corrected'!W123,1)-ROUND('DB10-as published'!W123,1)</f>
        <v>0</v>
      </c>
      <c r="X123" s="20">
        <f>+'DB10-corrected'!X123-'DB10-as published'!X123</f>
        <v>0</v>
      </c>
      <c r="Y123" s="3">
        <f>+'DB10-corrected'!Y123-'DB10-as published'!Y123</f>
        <v>0</v>
      </c>
      <c r="Z123" s="3">
        <f>+'DB10-corrected'!Z123-'DB10-as published'!Z123</f>
        <v>0</v>
      </c>
      <c r="AA123" s="3">
        <f>+'DB10-corrected'!AA123-'DB10-as published'!AA123</f>
        <v>0</v>
      </c>
      <c r="AB123" s="3">
        <f>+'DB10-corrected'!AB123-'DB10-as published'!AB123</f>
        <v>0</v>
      </c>
      <c r="AC123" s="3">
        <f>+'DB10-corrected'!AC123-'DB10-as published'!AC123</f>
        <v>0</v>
      </c>
      <c r="AD123" s="20">
        <f>+'DB10-corrected'!AD123-'DB10-as published'!AD123</f>
        <v>0</v>
      </c>
      <c r="AE123" s="3">
        <f>+'DB10-corrected'!AE123-'DB10-as published'!AE123</f>
        <v>0</v>
      </c>
      <c r="AF123" s="3">
        <f>+'DB10-corrected'!AF123-'DB10-as published'!AF123</f>
        <v>0</v>
      </c>
      <c r="AG123" s="21">
        <f>IF(AND('DB10-corrected'!AG123="no practice",'DB10-as published'!AG123="no practice"), 0,'DB10-corrected'!AG123-'DB10-as published'!AG123)</f>
        <v>0</v>
      </c>
      <c r="AH123" s="17">
        <f>IF(AND('DB10-corrected'!AH123="no practice",'DB10-as published'!AH123="no practice"), 0,'DB10-corrected'!AH123-'DB10-as published'!AH123)</f>
        <v>0</v>
      </c>
      <c r="AI123" s="22">
        <f>+'DB10-corrected'!AI123-'DB10-as published'!AI123</f>
        <v>0</v>
      </c>
      <c r="AK123" s="11">
        <v>0</v>
      </c>
    </row>
    <row r="124" spans="1:37" s="11" customFormat="1">
      <c r="A124" s="58" t="s">
        <v>126</v>
      </c>
      <c r="B124" s="19">
        <f>+'DB10-corrected'!B124-'DB10-as published'!B124</f>
        <v>0</v>
      </c>
      <c r="C124" s="19">
        <f>+'DB10-corrected'!C124-'DB10-as published'!C124</f>
        <v>0</v>
      </c>
      <c r="D124" s="19">
        <f>+ROUND('DB10-corrected'!D124,1)-ROUND('DB10-as published'!D124,1)</f>
        <v>0</v>
      </c>
      <c r="E124" s="19">
        <f>+ROUND('DB10-corrected'!E124,1)-ROUND('DB10-as published'!E124,1)</f>
        <v>0</v>
      </c>
      <c r="F124" s="20">
        <f>IF(AND('DB10-corrected'!F124="no practice",'DB10-as published'!F124="no practice"), 0,'DB10-corrected'!F124-'DB10-as published'!F124)</f>
        <v>-1</v>
      </c>
      <c r="G124" s="3">
        <f>IF(AND('DB10-corrected'!G124="no practice",'DB10-as published'!G124="no practice"), 0,'DB10-corrected'!G124-'DB10-as published'!G124)</f>
        <v>-56</v>
      </c>
      <c r="H124" s="3">
        <f>IF(AND('DB10-corrected'!H124="no practice",'DB10-as published'!H124="no practice"),0,ROUND('DB10-corrected'!H124,1)-ROUND('DB10-as published'!H124,1))</f>
        <v>-327.09999999999997</v>
      </c>
      <c r="I124" s="20">
        <f>IF(AND('DB10-corrected'!I124="no practice",'DB10-as published'!I124="no practice"), 0,'DB10-corrected'!I124-'DB10-as published'!I124)</f>
        <v>0</v>
      </c>
      <c r="J124" s="3">
        <f>IF(AND('DB10-corrected'!J124="no practice",'DB10-as published'!J124="no practice"), 0,'DB10-corrected'!J124-'DB10-as published'!J124)</f>
        <v>0</v>
      </c>
      <c r="K124" s="3">
        <f>IF(AND('DB10-corrected'!K124="no practice",'DB10-as published'!K124="no practice"), 0,ROUND('DB10-corrected'!K124,1)-ROUND('DB10-as published'!K124,1))</f>
        <v>0</v>
      </c>
      <c r="L124" s="20">
        <f>+'DB10-corrected'!L124-'DB10-as published'!L124</f>
        <v>0</v>
      </c>
      <c r="M124" s="3">
        <f>+'DB10-corrected'!M124-'DB10-as published'!M124</f>
        <v>0</v>
      </c>
      <c r="N124" s="3">
        <f>+'DB10-corrected'!N124-'DB10-as published'!N124</f>
        <v>0</v>
      </c>
      <c r="O124" s="3">
        <f>+'DB10-corrected'!O124-'DB10-as published'!O124</f>
        <v>0</v>
      </c>
      <c r="P124" s="3">
        <f>+'DB10-corrected'!P124-'DB10-as published'!P124</f>
        <v>0</v>
      </c>
      <c r="Q124" s="20">
        <f>+'DB10-corrected'!Q124-'DB10-as published'!Q124</f>
        <v>0</v>
      </c>
      <c r="R124" s="3">
        <f>+'DB10-corrected'!R124-'DB10-as published'!R124</f>
        <v>0</v>
      </c>
      <c r="S124" s="3">
        <f>+'DB10-corrected'!S124-'DB10-as published'!S124</f>
        <v>0</v>
      </c>
      <c r="T124" s="3">
        <f>+'DB10-corrected'!T124-'DB10-as published'!T124</f>
        <v>0</v>
      </c>
      <c r="U124" s="20">
        <f>+'DB10-corrected'!U124-'DB10-as published'!U124</f>
        <v>0</v>
      </c>
      <c r="V124" s="3">
        <f>+'DB10-corrected'!V124-'DB10-as published'!V124</f>
        <v>0</v>
      </c>
      <c r="W124" s="3">
        <f>+ROUND('DB10-corrected'!W124,1)-ROUND('DB10-as published'!W124,1)</f>
        <v>0</v>
      </c>
      <c r="X124" s="20">
        <f>+'DB10-corrected'!X124-'DB10-as published'!X124</f>
        <v>-1</v>
      </c>
      <c r="Y124" s="3">
        <f>+'DB10-corrected'!Y124-'DB10-as published'!Y124</f>
        <v>-4</v>
      </c>
      <c r="Z124" s="3">
        <f>+'DB10-corrected'!Z124-'DB10-as published'!Z124</f>
        <v>0</v>
      </c>
      <c r="AA124" s="3">
        <f>+'DB10-corrected'!AA124-'DB10-as published'!AA124</f>
        <v>-1</v>
      </c>
      <c r="AB124" s="3">
        <f>+'DB10-corrected'!AB124-'DB10-as published'!AB124</f>
        <v>-3</v>
      </c>
      <c r="AC124" s="3">
        <f>+'DB10-corrected'!AC124-'DB10-as published'!AC124</f>
        <v>-177</v>
      </c>
      <c r="AD124" s="20">
        <f>+'DB10-corrected'!AD124-'DB10-as published'!AD124</f>
        <v>0</v>
      </c>
      <c r="AE124" s="3">
        <f>+'DB10-corrected'!AE124-'DB10-as published'!AE124</f>
        <v>0</v>
      </c>
      <c r="AF124" s="3">
        <f>+'DB10-corrected'!AF124-'DB10-as published'!AF124</f>
        <v>0</v>
      </c>
      <c r="AG124" s="21">
        <f>IF(AND('DB10-corrected'!AG124="no practice",'DB10-as published'!AG124="no practice"), 0,'DB10-corrected'!AG124-'DB10-as published'!AG124)</f>
        <v>0</v>
      </c>
      <c r="AH124" s="17">
        <f>IF(AND('DB10-corrected'!AH124="no practice",'DB10-as published'!AH124="no practice"), 0,'DB10-corrected'!AH124-'DB10-as published'!AH124)</f>
        <v>0</v>
      </c>
      <c r="AI124" s="22">
        <f>+'DB10-corrected'!AI124-'DB10-as published'!AI124</f>
        <v>0</v>
      </c>
      <c r="AK124" s="11">
        <v>0</v>
      </c>
    </row>
    <row r="125" spans="1:37" s="11" customFormat="1">
      <c r="A125" s="58" t="s">
        <v>127</v>
      </c>
      <c r="B125" s="19">
        <f>+'DB10-corrected'!B125-'DB10-as published'!B125</f>
        <v>0</v>
      </c>
      <c r="C125" s="19">
        <f>+'DB10-corrected'!C125-'DB10-as published'!C125</f>
        <v>1</v>
      </c>
      <c r="D125" s="19">
        <f>+ROUND('DB10-corrected'!D125,1)-ROUND('DB10-as published'!D125,1)</f>
        <v>0</v>
      </c>
      <c r="E125" s="19">
        <f>+ROUND('DB10-corrected'!E125,1)-ROUND('DB10-as published'!E125,1)</f>
        <v>0</v>
      </c>
      <c r="F125" s="20">
        <f>IF(AND('DB10-corrected'!F125="no practice",'DB10-as published'!F125="no practice"), 0,'DB10-corrected'!F125-'DB10-as published'!F125)</f>
        <v>0</v>
      </c>
      <c r="G125" s="3">
        <f>IF(AND('DB10-corrected'!G125="no practice",'DB10-as published'!G125="no practice"), 0,'DB10-corrected'!G125-'DB10-as published'!G125)</f>
        <v>0</v>
      </c>
      <c r="H125" s="3">
        <f>IF(AND('DB10-corrected'!H125="no practice",'DB10-as published'!H125="no practice"),0,ROUND('DB10-corrected'!H125,1)-ROUND('DB10-as published'!H125,1))</f>
        <v>0</v>
      </c>
      <c r="I125" s="20">
        <f>IF(AND('DB10-corrected'!I125="no practice",'DB10-as published'!I125="no practice"), 0,'DB10-corrected'!I125-'DB10-as published'!I125)</f>
        <v>0</v>
      </c>
      <c r="J125" s="3">
        <f>IF(AND('DB10-corrected'!J125="no practice",'DB10-as published'!J125="no practice"), 0,'DB10-corrected'!J125-'DB10-as published'!J125)</f>
        <v>0</v>
      </c>
      <c r="K125" s="3">
        <f>IF(AND('DB10-corrected'!K125="no practice",'DB10-as published'!K125="no practice"), 0,ROUND('DB10-corrected'!K125,1)-ROUND('DB10-as published'!K125,1))</f>
        <v>0</v>
      </c>
      <c r="L125" s="20">
        <f>+'DB10-corrected'!L125-'DB10-as published'!L125</f>
        <v>0</v>
      </c>
      <c r="M125" s="3">
        <f>+'DB10-corrected'!M125-'DB10-as published'!M125</f>
        <v>0</v>
      </c>
      <c r="N125" s="3">
        <f>+'DB10-corrected'!N125-'DB10-as published'!N125</f>
        <v>0</v>
      </c>
      <c r="O125" s="3">
        <f>+'DB10-corrected'!O125-'DB10-as published'!O125</f>
        <v>0</v>
      </c>
      <c r="P125" s="3">
        <f>+'DB10-corrected'!P125-'DB10-as published'!P125</f>
        <v>0</v>
      </c>
      <c r="Q125" s="20">
        <f>+'DB10-corrected'!Q125-'DB10-as published'!Q125</f>
        <v>0</v>
      </c>
      <c r="R125" s="3">
        <f>+'DB10-corrected'!R125-'DB10-as published'!R125</f>
        <v>0</v>
      </c>
      <c r="S125" s="3">
        <f>+'DB10-corrected'!S125-'DB10-as published'!S125</f>
        <v>0</v>
      </c>
      <c r="T125" s="3">
        <f>+'DB10-corrected'!T125-'DB10-as published'!T125</f>
        <v>0</v>
      </c>
      <c r="U125" s="20">
        <f>+'DB10-corrected'!U125-'DB10-as published'!U125</f>
        <v>0</v>
      </c>
      <c r="V125" s="3">
        <f>+'DB10-corrected'!V125-'DB10-as published'!V125</f>
        <v>0</v>
      </c>
      <c r="W125" s="3">
        <f>+ROUND('DB10-corrected'!W125,1)-ROUND('DB10-as published'!W125,1)</f>
        <v>0</v>
      </c>
      <c r="X125" s="20">
        <f>+'DB10-corrected'!X125-'DB10-as published'!X125</f>
        <v>0</v>
      </c>
      <c r="Y125" s="3">
        <f>+'DB10-corrected'!Y125-'DB10-as published'!Y125</f>
        <v>0</v>
      </c>
      <c r="Z125" s="3">
        <f>+'DB10-corrected'!Z125-'DB10-as published'!Z125</f>
        <v>0</v>
      </c>
      <c r="AA125" s="3">
        <f>+'DB10-corrected'!AA125-'DB10-as published'!AA125</f>
        <v>0</v>
      </c>
      <c r="AB125" s="3">
        <f>+'DB10-corrected'!AB125-'DB10-as published'!AB125</f>
        <v>0</v>
      </c>
      <c r="AC125" s="3">
        <f>+'DB10-corrected'!AC125-'DB10-as published'!AC125</f>
        <v>0</v>
      </c>
      <c r="AD125" s="20">
        <f>+'DB10-corrected'!AD125-'DB10-as published'!AD125</f>
        <v>0</v>
      </c>
      <c r="AE125" s="3">
        <f>+'DB10-corrected'!AE125-'DB10-as published'!AE125</f>
        <v>0</v>
      </c>
      <c r="AF125" s="3">
        <f>+'DB10-corrected'!AF125-'DB10-as published'!AF125</f>
        <v>0</v>
      </c>
      <c r="AG125" s="21">
        <f>IF(AND('DB10-corrected'!AG125="no practice",'DB10-as published'!AG125="no practice"), 0,'DB10-corrected'!AG125-'DB10-as published'!AG125)</f>
        <v>0</v>
      </c>
      <c r="AH125" s="17">
        <f>IF(AND('DB10-corrected'!AH125="no practice",'DB10-as published'!AH125="no practice"), 0,'DB10-corrected'!AH125-'DB10-as published'!AH125)</f>
        <v>0</v>
      </c>
      <c r="AI125" s="22">
        <f>+'DB10-corrected'!AI125-'DB10-as published'!AI125</f>
        <v>0</v>
      </c>
      <c r="AK125" s="11">
        <v>0</v>
      </c>
    </row>
    <row r="126" spans="1:37" s="11" customFormat="1">
      <c r="A126" s="58" t="s">
        <v>128</v>
      </c>
      <c r="B126" s="19">
        <f>+'DB10-corrected'!B126-'DB10-as published'!B126</f>
        <v>0</v>
      </c>
      <c r="C126" s="19">
        <f>+'DB10-corrected'!C126-'DB10-as published'!C126</f>
        <v>0</v>
      </c>
      <c r="D126" s="19">
        <f>+ROUND('DB10-corrected'!D126,1)-ROUND('DB10-as published'!D126,1)</f>
        <v>0</v>
      </c>
      <c r="E126" s="19">
        <f>+ROUND('DB10-corrected'!E126,1)-ROUND('DB10-as published'!E126,1)</f>
        <v>0</v>
      </c>
      <c r="F126" s="20">
        <f>IF(AND('DB10-corrected'!F126="no practice",'DB10-as published'!F126="no practice"), 0,'DB10-corrected'!F126-'DB10-as published'!F126)</f>
        <v>0</v>
      </c>
      <c r="G126" s="3">
        <f>IF(AND('DB10-corrected'!G126="no practice",'DB10-as published'!G126="no practice"), 0,'DB10-corrected'!G126-'DB10-as published'!G126)</f>
        <v>0</v>
      </c>
      <c r="H126" s="3">
        <f>IF(AND('DB10-corrected'!H126="no practice",'DB10-as published'!H126="no practice"),0,ROUND('DB10-corrected'!H126,1)-ROUND('DB10-as published'!H126,1))</f>
        <v>0</v>
      </c>
      <c r="I126" s="20">
        <f>IF(AND('DB10-corrected'!I126="no practice",'DB10-as published'!I126="no practice"), 0,'DB10-corrected'!I126-'DB10-as published'!I126)</f>
        <v>0</v>
      </c>
      <c r="J126" s="3">
        <f>IF(AND('DB10-corrected'!J126="no practice",'DB10-as published'!J126="no practice"), 0,'DB10-corrected'!J126-'DB10-as published'!J126)</f>
        <v>0</v>
      </c>
      <c r="K126" s="3">
        <f>IF(AND('DB10-corrected'!K126="no practice",'DB10-as published'!K126="no practice"), 0,ROUND('DB10-corrected'!K126,1)-ROUND('DB10-as published'!K126,1))</f>
        <v>0</v>
      </c>
      <c r="L126" s="20">
        <f>+'DB10-corrected'!L126-'DB10-as published'!L126</f>
        <v>0</v>
      </c>
      <c r="M126" s="3">
        <f>+'DB10-corrected'!M126-'DB10-as published'!M126</f>
        <v>0</v>
      </c>
      <c r="N126" s="3">
        <f>+'DB10-corrected'!N126-'DB10-as published'!N126</f>
        <v>0</v>
      </c>
      <c r="O126" s="3">
        <f>+'DB10-corrected'!O126-'DB10-as published'!O126</f>
        <v>0</v>
      </c>
      <c r="P126" s="3">
        <f>+'DB10-corrected'!P126-'DB10-as published'!P126</f>
        <v>0</v>
      </c>
      <c r="Q126" s="20">
        <f>+'DB10-corrected'!Q126-'DB10-as published'!Q126</f>
        <v>0</v>
      </c>
      <c r="R126" s="3">
        <f>+'DB10-corrected'!R126-'DB10-as published'!R126</f>
        <v>0</v>
      </c>
      <c r="S126" s="3">
        <f>+'DB10-corrected'!S126-'DB10-as published'!S126</f>
        <v>0</v>
      </c>
      <c r="T126" s="3">
        <f>+'DB10-corrected'!T126-'DB10-as published'!T126</f>
        <v>0</v>
      </c>
      <c r="U126" s="20">
        <f>+'DB10-corrected'!U126-'DB10-as published'!U126</f>
        <v>0</v>
      </c>
      <c r="V126" s="3">
        <f>+'DB10-corrected'!V126-'DB10-as published'!V126</f>
        <v>0</v>
      </c>
      <c r="W126" s="3">
        <f>+ROUND('DB10-corrected'!W126,1)-ROUND('DB10-as published'!W126,1)</f>
        <v>0</v>
      </c>
      <c r="X126" s="20">
        <f>+'DB10-corrected'!X126-'DB10-as published'!X126</f>
        <v>0</v>
      </c>
      <c r="Y126" s="3">
        <f>+'DB10-corrected'!Y126-'DB10-as published'!Y126</f>
        <v>0</v>
      </c>
      <c r="Z126" s="3">
        <f>+'DB10-corrected'!Z126-'DB10-as published'!Z126</f>
        <v>0</v>
      </c>
      <c r="AA126" s="3">
        <f>+'DB10-corrected'!AA126-'DB10-as published'!AA126</f>
        <v>0</v>
      </c>
      <c r="AB126" s="3">
        <f>+'DB10-corrected'!AB126-'DB10-as published'!AB126</f>
        <v>0</v>
      </c>
      <c r="AC126" s="3">
        <f>+'DB10-corrected'!AC126-'DB10-as published'!AC126</f>
        <v>0</v>
      </c>
      <c r="AD126" s="20">
        <f>+'DB10-corrected'!AD126-'DB10-as published'!AD126</f>
        <v>0</v>
      </c>
      <c r="AE126" s="3">
        <f>+'DB10-corrected'!AE126-'DB10-as published'!AE126</f>
        <v>0</v>
      </c>
      <c r="AF126" s="3">
        <f>+'DB10-corrected'!AF126-'DB10-as published'!AF126</f>
        <v>0</v>
      </c>
      <c r="AG126" s="21">
        <f>IF(AND('DB10-corrected'!AG126="no practice",'DB10-as published'!AG126="no practice"), 0,'DB10-corrected'!AG126-'DB10-as published'!AG126)</f>
        <v>0</v>
      </c>
      <c r="AH126" s="17">
        <f>IF(AND('DB10-corrected'!AH126="no practice",'DB10-as published'!AH126="no practice"), 0,'DB10-corrected'!AH126-'DB10-as published'!AH126)</f>
        <v>0</v>
      </c>
      <c r="AI126" s="22">
        <f>+'DB10-corrected'!AI126-'DB10-as published'!AI126</f>
        <v>0</v>
      </c>
      <c r="AK126" s="11">
        <v>0</v>
      </c>
    </row>
    <row r="127" spans="1:37" s="11" customFormat="1">
      <c r="A127" s="58" t="s">
        <v>129</v>
      </c>
      <c r="B127" s="19">
        <f>+'DB10-corrected'!B127-'DB10-as published'!B127</f>
        <v>0</v>
      </c>
      <c r="C127" s="19">
        <f>+'DB10-corrected'!C127-'DB10-as published'!C127</f>
        <v>0</v>
      </c>
      <c r="D127" s="19">
        <f>+ROUND('DB10-corrected'!D127,1)-ROUND('DB10-as published'!D127,1)</f>
        <v>0</v>
      </c>
      <c r="E127" s="19">
        <f>+ROUND('DB10-corrected'!E127,1)-ROUND('DB10-as published'!E127,1)</f>
        <v>0</v>
      </c>
      <c r="F127" s="20">
        <f>IF(AND('DB10-corrected'!F127="no practice",'DB10-as published'!F127="no practice"), 0,'DB10-corrected'!F127-'DB10-as published'!F127)</f>
        <v>0</v>
      </c>
      <c r="G127" s="3">
        <f>IF(AND('DB10-corrected'!G127="no practice",'DB10-as published'!G127="no practice"), 0,'DB10-corrected'!G127-'DB10-as published'!G127)</f>
        <v>0</v>
      </c>
      <c r="H127" s="3">
        <f>IF(AND('DB10-corrected'!H127="no practice",'DB10-as published'!H127="no practice"),0,ROUND('DB10-corrected'!H127,1)-ROUND('DB10-as published'!H127,1))</f>
        <v>0</v>
      </c>
      <c r="I127" s="20">
        <f>IF(AND('DB10-corrected'!I127="no practice",'DB10-as published'!I127="no practice"), 0,'DB10-corrected'!I127-'DB10-as published'!I127)</f>
        <v>1</v>
      </c>
      <c r="J127" s="3">
        <f>IF(AND('DB10-corrected'!J127="no practice",'DB10-as published'!J127="no practice"), 0,'DB10-corrected'!J127-'DB10-as published'!J127)</f>
        <v>0</v>
      </c>
      <c r="K127" s="3">
        <f>IF(AND('DB10-corrected'!K127="no practice",'DB10-as published'!K127="no practice"), 0,ROUND('DB10-corrected'!K127,1)-ROUND('DB10-as published'!K127,1))</f>
        <v>0</v>
      </c>
      <c r="L127" s="20">
        <f>+'DB10-corrected'!L127-'DB10-as published'!L127</f>
        <v>0</v>
      </c>
      <c r="M127" s="3">
        <f>+'DB10-corrected'!M127-'DB10-as published'!M127</f>
        <v>0</v>
      </c>
      <c r="N127" s="3">
        <f>+'DB10-corrected'!N127-'DB10-as published'!N127</f>
        <v>0</v>
      </c>
      <c r="O127" s="3">
        <f>+'DB10-corrected'!O127-'DB10-as published'!O127</f>
        <v>0</v>
      </c>
      <c r="P127" s="3">
        <f>+'DB10-corrected'!P127-'DB10-as published'!P127</f>
        <v>0</v>
      </c>
      <c r="Q127" s="20">
        <f>+'DB10-corrected'!Q127-'DB10-as published'!Q127</f>
        <v>0</v>
      </c>
      <c r="R127" s="3">
        <f>+'DB10-corrected'!R127-'DB10-as published'!R127</f>
        <v>0</v>
      </c>
      <c r="S127" s="3">
        <f>+'DB10-corrected'!S127-'DB10-as published'!S127</f>
        <v>0</v>
      </c>
      <c r="T127" s="3">
        <f>+'DB10-corrected'!T127-'DB10-as published'!T127</f>
        <v>0</v>
      </c>
      <c r="U127" s="20">
        <f>+'DB10-corrected'!U127-'DB10-as published'!U127</f>
        <v>3</v>
      </c>
      <c r="V127" s="3">
        <f>+'DB10-corrected'!V127-'DB10-as published'!V127</f>
        <v>0</v>
      </c>
      <c r="W127" s="3">
        <f>+ROUND('DB10-corrected'!W127,1)-ROUND('DB10-as published'!W127,1)</f>
        <v>0</v>
      </c>
      <c r="X127" s="20">
        <f>+'DB10-corrected'!X127-'DB10-as published'!X127</f>
        <v>0</v>
      </c>
      <c r="Y127" s="3">
        <f>+'DB10-corrected'!Y127-'DB10-as published'!Y127</f>
        <v>0</v>
      </c>
      <c r="Z127" s="3">
        <f>+'DB10-corrected'!Z127-'DB10-as published'!Z127</f>
        <v>0</v>
      </c>
      <c r="AA127" s="3">
        <f>+'DB10-corrected'!AA127-'DB10-as published'!AA127</f>
        <v>0</v>
      </c>
      <c r="AB127" s="3">
        <f>+'DB10-corrected'!AB127-'DB10-as published'!AB127</f>
        <v>0</v>
      </c>
      <c r="AC127" s="3">
        <f>+'DB10-corrected'!AC127-'DB10-as published'!AC127</f>
        <v>0</v>
      </c>
      <c r="AD127" s="20">
        <f>+'DB10-corrected'!AD127-'DB10-as published'!AD127</f>
        <v>0</v>
      </c>
      <c r="AE127" s="3">
        <f>+'DB10-corrected'!AE127-'DB10-as published'!AE127</f>
        <v>0</v>
      </c>
      <c r="AF127" s="3">
        <f>+'DB10-corrected'!AF127-'DB10-as published'!AF127</f>
        <v>0</v>
      </c>
      <c r="AG127" s="21">
        <f>IF(AND('DB10-corrected'!AG127="no practice",'DB10-as published'!AG127="no practice"), 0,'DB10-corrected'!AG127-'DB10-as published'!AG127)</f>
        <v>0</v>
      </c>
      <c r="AH127" s="17">
        <f>IF(AND('DB10-corrected'!AH127="no practice",'DB10-as published'!AH127="no practice"), 0,'DB10-corrected'!AH127-'DB10-as published'!AH127)</f>
        <v>0</v>
      </c>
      <c r="AI127" s="22">
        <f>+'DB10-corrected'!AI127-'DB10-as published'!AI127</f>
        <v>0</v>
      </c>
      <c r="AK127" s="11">
        <v>0</v>
      </c>
    </row>
    <row r="128" spans="1:37" s="11" customFormat="1">
      <c r="A128" s="58" t="s">
        <v>130</v>
      </c>
      <c r="B128" s="19">
        <f>+'DB10-corrected'!B128-'DB10-as published'!B128</f>
        <v>-2</v>
      </c>
      <c r="C128" s="19">
        <f>+'DB10-corrected'!C128-'DB10-as published'!C128</f>
        <v>-5</v>
      </c>
      <c r="D128" s="19">
        <f>+ROUND('DB10-corrected'!D128,1)-ROUND('DB10-as published'!D128,1)</f>
        <v>-1.6000000000000014</v>
      </c>
      <c r="E128" s="19">
        <f>+ROUND('DB10-corrected'!E128,1)-ROUND('DB10-as published'!E128,1)</f>
        <v>0</v>
      </c>
      <c r="F128" s="20">
        <f>IF(AND('DB10-corrected'!F128="no practice",'DB10-as published'!F128="no practice"), 0,'DB10-corrected'!F128-'DB10-as published'!F128)</f>
        <v>0</v>
      </c>
      <c r="G128" s="3">
        <f>IF(AND('DB10-corrected'!G128="no practice",'DB10-as published'!G128="no practice"), 0,'DB10-corrected'!G128-'DB10-as published'!G128)</f>
        <v>0</v>
      </c>
      <c r="H128" s="3">
        <f>IF(AND('DB10-corrected'!H128="no practice",'DB10-as published'!H128="no practice"),0,ROUND('DB10-corrected'!H128,1)-ROUND('DB10-as published'!H128,1))</f>
        <v>0</v>
      </c>
      <c r="I128" s="20">
        <f>IF(AND('DB10-corrected'!I128="no practice",'DB10-as published'!I128="no practice"), 0,'DB10-corrected'!I128-'DB10-as published'!I128)</f>
        <v>0</v>
      </c>
      <c r="J128" s="3">
        <f>IF(AND('DB10-corrected'!J128="no practice",'DB10-as published'!J128="no practice"), 0,'DB10-corrected'!J128-'DB10-as published'!J128)</f>
        <v>0</v>
      </c>
      <c r="K128" s="3">
        <f>IF(AND('DB10-corrected'!K128="no practice",'DB10-as published'!K128="no practice"), 0,ROUND('DB10-corrected'!K128,1)-ROUND('DB10-as published'!K128,1))</f>
        <v>0</v>
      </c>
      <c r="L128" s="20">
        <f>+'DB10-corrected'!L128-'DB10-as published'!L128</f>
        <v>0</v>
      </c>
      <c r="M128" s="3">
        <f>+'DB10-corrected'!M128-'DB10-as published'!M128</f>
        <v>0</v>
      </c>
      <c r="N128" s="3">
        <f>+'DB10-corrected'!N128-'DB10-as published'!N128</f>
        <v>0</v>
      </c>
      <c r="O128" s="3">
        <f>+'DB10-corrected'!O128-'DB10-as published'!O128</f>
        <v>0</v>
      </c>
      <c r="P128" s="3">
        <f>+'DB10-corrected'!P128-'DB10-as published'!P128</f>
        <v>0</v>
      </c>
      <c r="Q128" s="20">
        <f>+'DB10-corrected'!Q128-'DB10-as published'!Q128</f>
        <v>0</v>
      </c>
      <c r="R128" s="3">
        <f>+'DB10-corrected'!R128-'DB10-as published'!R128</f>
        <v>0</v>
      </c>
      <c r="S128" s="3">
        <f>+'DB10-corrected'!S128-'DB10-as published'!S128</f>
        <v>0</v>
      </c>
      <c r="T128" s="3">
        <f>+'DB10-corrected'!T128-'DB10-as published'!T128</f>
        <v>0</v>
      </c>
      <c r="U128" s="20">
        <f>+'DB10-corrected'!U128-'DB10-as published'!U128</f>
        <v>0</v>
      </c>
      <c r="V128" s="3">
        <f>+'DB10-corrected'!V128-'DB10-as published'!V128</f>
        <v>0</v>
      </c>
      <c r="W128" s="3">
        <f>+ROUND('DB10-corrected'!W128,1)-ROUND('DB10-as published'!W128,1)</f>
        <v>0</v>
      </c>
      <c r="X128" s="20">
        <f>+'DB10-corrected'!X128-'DB10-as published'!X128</f>
        <v>0</v>
      </c>
      <c r="Y128" s="3">
        <f>+'DB10-corrected'!Y128-'DB10-as published'!Y128</f>
        <v>0</v>
      </c>
      <c r="Z128" s="3">
        <f>+'DB10-corrected'!Z128-'DB10-as published'!Z128</f>
        <v>0</v>
      </c>
      <c r="AA128" s="3">
        <f>+'DB10-corrected'!AA128-'DB10-as published'!AA128</f>
        <v>0</v>
      </c>
      <c r="AB128" s="3">
        <f>+'DB10-corrected'!AB128-'DB10-as published'!AB128</f>
        <v>0</v>
      </c>
      <c r="AC128" s="3">
        <f>+'DB10-corrected'!AC128-'DB10-as published'!AC128</f>
        <v>0</v>
      </c>
      <c r="AD128" s="20">
        <f>+'DB10-corrected'!AD128-'DB10-as published'!AD128</f>
        <v>0</v>
      </c>
      <c r="AE128" s="3">
        <f>+'DB10-corrected'!AE128-'DB10-as published'!AE128</f>
        <v>0</v>
      </c>
      <c r="AF128" s="3">
        <f>+'DB10-corrected'!AF128-'DB10-as published'!AF128</f>
        <v>0</v>
      </c>
      <c r="AG128" s="21">
        <f>IF(AND('DB10-corrected'!AG128="no practice",'DB10-as published'!AG128="no practice"), 0,'DB10-corrected'!AG128-'DB10-as published'!AG128)</f>
        <v>0</v>
      </c>
      <c r="AH128" s="17">
        <f>IF(AND('DB10-corrected'!AH128="no practice",'DB10-as published'!AH128="no practice"), 0,'DB10-corrected'!AH128-'DB10-as published'!AH128)</f>
        <v>0</v>
      </c>
      <c r="AI128" s="22">
        <f>+'DB10-corrected'!AI128-'DB10-as published'!AI128</f>
        <v>0</v>
      </c>
      <c r="AK128" s="11">
        <v>0</v>
      </c>
    </row>
    <row r="129" spans="1:37" s="11" customFormat="1">
      <c r="A129" s="58" t="s">
        <v>131</v>
      </c>
      <c r="B129" s="19">
        <f>+'DB10-corrected'!B129-'DB10-as published'!B129</f>
        <v>0</v>
      </c>
      <c r="C129" s="19">
        <f>+'DB10-corrected'!C129-'DB10-as published'!C129</f>
        <v>0</v>
      </c>
      <c r="D129" s="19">
        <f>+ROUND('DB10-corrected'!D129,1)-ROUND('DB10-as published'!D129,1)</f>
        <v>0</v>
      </c>
      <c r="E129" s="19">
        <f>+ROUND('DB10-corrected'!E129,1)-ROUND('DB10-as published'!E129,1)</f>
        <v>0</v>
      </c>
      <c r="F129" s="20">
        <f>IF(AND('DB10-corrected'!F129="no practice",'DB10-as published'!F129="no practice"), 0,'DB10-corrected'!F129-'DB10-as published'!F129)</f>
        <v>0</v>
      </c>
      <c r="G129" s="3">
        <f>IF(AND('DB10-corrected'!G129="no practice",'DB10-as published'!G129="no practice"), 0,'DB10-corrected'!G129-'DB10-as published'!G129)</f>
        <v>0</v>
      </c>
      <c r="H129" s="3">
        <f>IF(AND('DB10-corrected'!H129="no practice",'DB10-as published'!H129="no practice"),0,ROUND('DB10-corrected'!H129,1)-ROUND('DB10-as published'!H129,1))</f>
        <v>0</v>
      </c>
      <c r="I129" s="20">
        <f>IF(AND('DB10-corrected'!I129="no practice",'DB10-as published'!I129="no practice"), 0,'DB10-corrected'!I129-'DB10-as published'!I129)</f>
        <v>0</v>
      </c>
      <c r="J129" s="3">
        <f>IF(AND('DB10-corrected'!J129="no practice",'DB10-as published'!J129="no practice"), 0,'DB10-corrected'!J129-'DB10-as published'!J129)</f>
        <v>0</v>
      </c>
      <c r="K129" s="3">
        <f>IF(AND('DB10-corrected'!K129="no practice",'DB10-as published'!K129="no practice"), 0,ROUND('DB10-corrected'!K129,1)-ROUND('DB10-as published'!K129,1))</f>
        <v>-1.6</v>
      </c>
      <c r="L129" s="20">
        <f>+'DB10-corrected'!L129-'DB10-as published'!L129</f>
        <v>0</v>
      </c>
      <c r="M129" s="3">
        <f>+'DB10-corrected'!M129-'DB10-as published'!M129</f>
        <v>0</v>
      </c>
      <c r="N129" s="3">
        <f>+'DB10-corrected'!N129-'DB10-as published'!N129</f>
        <v>0</v>
      </c>
      <c r="O129" s="3">
        <f>+'DB10-corrected'!O129-'DB10-as published'!O129</f>
        <v>0</v>
      </c>
      <c r="P129" s="3">
        <f>+'DB10-corrected'!P129-'DB10-as published'!P129</f>
        <v>0</v>
      </c>
      <c r="Q129" s="20">
        <f>+'DB10-corrected'!Q129-'DB10-as published'!Q129</f>
        <v>0</v>
      </c>
      <c r="R129" s="3">
        <f>+'DB10-corrected'!R129-'DB10-as published'!R129</f>
        <v>0</v>
      </c>
      <c r="S129" s="3">
        <f>+'DB10-corrected'!S129-'DB10-as published'!S129</f>
        <v>0</v>
      </c>
      <c r="T129" s="3">
        <f>+'DB10-corrected'!T129-'DB10-as published'!T129</f>
        <v>0</v>
      </c>
      <c r="U129" s="20">
        <f>+'DB10-corrected'!U129-'DB10-as published'!U129</f>
        <v>0</v>
      </c>
      <c r="V129" s="3">
        <f>+'DB10-corrected'!V129-'DB10-as published'!V129</f>
        <v>0</v>
      </c>
      <c r="W129" s="3">
        <f>+ROUND('DB10-corrected'!W129,1)-ROUND('DB10-as published'!W129,1)</f>
        <v>0</v>
      </c>
      <c r="X129" s="20">
        <f>+'DB10-corrected'!X129-'DB10-as published'!X129</f>
        <v>0</v>
      </c>
      <c r="Y129" s="3">
        <f>+'DB10-corrected'!Y129-'DB10-as published'!Y129</f>
        <v>0</v>
      </c>
      <c r="Z129" s="3">
        <f>+'DB10-corrected'!Z129-'DB10-as published'!Z129</f>
        <v>0</v>
      </c>
      <c r="AA129" s="3">
        <f>+'DB10-corrected'!AA129-'DB10-as published'!AA129</f>
        <v>0</v>
      </c>
      <c r="AB129" s="3">
        <f>+'DB10-corrected'!AB129-'DB10-as published'!AB129</f>
        <v>0</v>
      </c>
      <c r="AC129" s="3">
        <f>+'DB10-corrected'!AC129-'DB10-as published'!AC129</f>
        <v>0</v>
      </c>
      <c r="AD129" s="20">
        <f>+'DB10-corrected'!AD129-'DB10-as published'!AD129</f>
        <v>0</v>
      </c>
      <c r="AE129" s="3">
        <f>+'DB10-corrected'!AE129-'DB10-as published'!AE129</f>
        <v>0</v>
      </c>
      <c r="AF129" s="3">
        <f>+'DB10-corrected'!AF129-'DB10-as published'!AF129</f>
        <v>0</v>
      </c>
      <c r="AG129" s="21">
        <f>IF(AND('DB10-corrected'!AG129="no practice",'DB10-as published'!AG129="no practice"), 0,'DB10-corrected'!AG129-'DB10-as published'!AG129)</f>
        <v>0</v>
      </c>
      <c r="AH129" s="17">
        <f>IF(AND('DB10-corrected'!AH129="no practice",'DB10-as published'!AH129="no practice"), 0,'DB10-corrected'!AH129-'DB10-as published'!AH129)</f>
        <v>0</v>
      </c>
      <c r="AI129" s="22">
        <f>+'DB10-corrected'!AI129-'DB10-as published'!AI129</f>
        <v>0</v>
      </c>
      <c r="AK129" s="11">
        <v>0</v>
      </c>
    </row>
    <row r="130" spans="1:37" s="11" customFormat="1">
      <c r="A130" s="58" t="s">
        <v>132</v>
      </c>
      <c r="B130" s="19">
        <f>+'DB10-corrected'!B130-'DB10-as published'!B130</f>
        <v>0</v>
      </c>
      <c r="C130" s="19">
        <f>+'DB10-corrected'!C130-'DB10-as published'!C130</f>
        <v>0</v>
      </c>
      <c r="D130" s="19">
        <f>+ROUND('DB10-corrected'!D130,1)-ROUND('DB10-as published'!D130,1)</f>
        <v>0</v>
      </c>
      <c r="E130" s="19">
        <f>+ROUND('DB10-corrected'!E130,1)-ROUND('DB10-as published'!E130,1)</f>
        <v>0</v>
      </c>
      <c r="F130" s="20">
        <f>IF(AND('DB10-corrected'!F130="no practice",'DB10-as published'!F130="no practice"), 0,'DB10-corrected'!F130-'DB10-as published'!F130)</f>
        <v>-2</v>
      </c>
      <c r="G130" s="3">
        <f>IF(AND('DB10-corrected'!G130="no practice",'DB10-as published'!G130="no practice"), 0,'DB10-corrected'!G130-'DB10-as published'!G130)</f>
        <v>-2</v>
      </c>
      <c r="H130" s="3">
        <f>IF(AND('DB10-corrected'!H130="no practice",'DB10-as published'!H130="no practice"),0,ROUND('DB10-corrected'!H130,1)-ROUND('DB10-as published'!H130,1))</f>
        <v>0</v>
      </c>
      <c r="I130" s="20">
        <f>IF(AND('DB10-corrected'!I130="no practice",'DB10-as published'!I130="no practice"), 0,'DB10-corrected'!I130-'DB10-as published'!I130)</f>
        <v>0</v>
      </c>
      <c r="J130" s="3">
        <f>IF(AND('DB10-corrected'!J130="no practice",'DB10-as published'!J130="no practice"), 0,'DB10-corrected'!J130-'DB10-as published'!J130)</f>
        <v>0</v>
      </c>
      <c r="K130" s="3">
        <f>IF(AND('DB10-corrected'!K130="no practice",'DB10-as published'!K130="no practice"), 0,ROUND('DB10-corrected'!K130,1)-ROUND('DB10-as published'!K130,1))</f>
        <v>0</v>
      </c>
      <c r="L130" s="20">
        <f>+'DB10-corrected'!L130-'DB10-as published'!L130</f>
        <v>0</v>
      </c>
      <c r="M130" s="3">
        <f>+'DB10-corrected'!M130-'DB10-as published'!M130</f>
        <v>0</v>
      </c>
      <c r="N130" s="3">
        <f>+'DB10-corrected'!N130-'DB10-as published'!N130</f>
        <v>0</v>
      </c>
      <c r="O130" s="3">
        <f>+'DB10-corrected'!O130-'DB10-as published'!O130</f>
        <v>0</v>
      </c>
      <c r="P130" s="3">
        <f>+'DB10-corrected'!P130-'DB10-as published'!P130</f>
        <v>0</v>
      </c>
      <c r="Q130" s="20">
        <f>+'DB10-corrected'!Q130-'DB10-as published'!Q130</f>
        <v>0</v>
      </c>
      <c r="R130" s="3">
        <f>+'DB10-corrected'!R130-'DB10-as published'!R130</f>
        <v>0</v>
      </c>
      <c r="S130" s="3">
        <f>+'DB10-corrected'!S130-'DB10-as published'!S130</f>
        <v>0</v>
      </c>
      <c r="T130" s="3">
        <f>+'DB10-corrected'!T130-'DB10-as published'!T130</f>
        <v>0</v>
      </c>
      <c r="U130" s="20">
        <f>+'DB10-corrected'!U130-'DB10-as published'!U130</f>
        <v>0</v>
      </c>
      <c r="V130" s="3">
        <f>+'DB10-corrected'!V130-'DB10-as published'!V130</f>
        <v>0</v>
      </c>
      <c r="W130" s="3">
        <f>+ROUND('DB10-corrected'!W130,1)-ROUND('DB10-as published'!W130,1)</f>
        <v>0</v>
      </c>
      <c r="X130" s="20">
        <f>+'DB10-corrected'!X130-'DB10-as published'!X130</f>
        <v>-1</v>
      </c>
      <c r="Y130" s="3">
        <f>+'DB10-corrected'!Y130-'DB10-as published'!Y130</f>
        <v>-2</v>
      </c>
      <c r="Z130" s="3">
        <f>+'DB10-corrected'!Z130-'DB10-as published'!Z130</f>
        <v>-15</v>
      </c>
      <c r="AA130" s="3">
        <f>+'DB10-corrected'!AA130-'DB10-as published'!AA130</f>
        <v>0</v>
      </c>
      <c r="AB130" s="3">
        <f>+'DB10-corrected'!AB130-'DB10-as published'!AB130</f>
        <v>0</v>
      </c>
      <c r="AC130" s="3">
        <f>+'DB10-corrected'!AC130-'DB10-as published'!AC130</f>
        <v>0</v>
      </c>
      <c r="AD130" s="20">
        <f>+'DB10-corrected'!AD130-'DB10-as published'!AD130</f>
        <v>0</v>
      </c>
      <c r="AE130" s="3">
        <f>+'DB10-corrected'!AE130-'DB10-as published'!AE130</f>
        <v>0</v>
      </c>
      <c r="AF130" s="3">
        <f>+'DB10-corrected'!AF130-'DB10-as published'!AF130</f>
        <v>0</v>
      </c>
      <c r="AG130" s="21">
        <f>IF(AND('DB10-corrected'!AG130="no practice",'DB10-as published'!AG130="no practice"), 0,'DB10-corrected'!AG130-'DB10-as published'!AG130)</f>
        <v>0</v>
      </c>
      <c r="AH130" s="17">
        <f>IF(AND('DB10-corrected'!AH130="no practice",'DB10-as published'!AH130="no practice"), 0,'DB10-corrected'!AH130-'DB10-as published'!AH130)</f>
        <v>0</v>
      </c>
      <c r="AI130" s="22">
        <f>+'DB10-corrected'!AI130-'DB10-as published'!AI130</f>
        <v>0</v>
      </c>
      <c r="AK130" s="11">
        <v>0</v>
      </c>
    </row>
    <row r="131" spans="1:37" s="11" customFormat="1">
      <c r="A131" s="58" t="s">
        <v>133</v>
      </c>
      <c r="B131" s="19">
        <f>+'DB10-corrected'!B131-'DB10-as published'!B131</f>
        <v>1</v>
      </c>
      <c r="C131" s="19">
        <f>+'DB10-corrected'!C131-'DB10-as published'!C131</f>
        <v>1</v>
      </c>
      <c r="D131" s="19">
        <f>+ROUND('DB10-corrected'!D131,1)-ROUND('DB10-as published'!D131,1)</f>
        <v>0.5</v>
      </c>
      <c r="E131" s="19">
        <f>+ROUND('DB10-corrected'!E131,1)-ROUND('DB10-as published'!E131,1)</f>
        <v>0</v>
      </c>
      <c r="F131" s="20">
        <f>IF(AND('DB10-corrected'!F131="no practice",'DB10-as published'!F131="no practice"), 0,'DB10-corrected'!F131-'DB10-as published'!F131)</f>
        <v>2</v>
      </c>
      <c r="G131" s="3">
        <f>IF(AND('DB10-corrected'!G131="no practice",'DB10-as published'!G131="no practice"), 0,'DB10-corrected'!G131-'DB10-as published'!G131)</f>
        <v>1</v>
      </c>
      <c r="H131" s="3">
        <f>IF(AND('DB10-corrected'!H131="no practice",'DB10-as published'!H131="no practice"),0,ROUND('DB10-corrected'!H131,1)-ROUND('DB10-as published'!H131,1))</f>
        <v>11.099999999999994</v>
      </c>
      <c r="I131" s="20">
        <f>IF(AND('DB10-corrected'!I131="no practice",'DB10-as published'!I131="no practice"), 0,'DB10-corrected'!I131-'DB10-as published'!I131)</f>
        <v>0</v>
      </c>
      <c r="J131" s="3">
        <f>IF(AND('DB10-corrected'!J131="no practice",'DB10-as published'!J131="no practice"), 0,'DB10-corrected'!J131-'DB10-as published'!J131)</f>
        <v>0</v>
      </c>
      <c r="K131" s="3">
        <f>IF(AND('DB10-corrected'!K131="no practice",'DB10-as published'!K131="no practice"), 0,ROUND('DB10-corrected'!K131,1)-ROUND('DB10-as published'!K131,1))</f>
        <v>0</v>
      </c>
      <c r="L131" s="20">
        <f>+'DB10-corrected'!L131-'DB10-as published'!L131</f>
        <v>0</v>
      </c>
      <c r="M131" s="3">
        <f>+'DB10-corrected'!M131-'DB10-as published'!M131</f>
        <v>0</v>
      </c>
      <c r="N131" s="3">
        <f>+'DB10-corrected'!N131-'DB10-as published'!N131</f>
        <v>0</v>
      </c>
      <c r="O131" s="3">
        <f>+'DB10-corrected'!O131-'DB10-as published'!O131</f>
        <v>0</v>
      </c>
      <c r="P131" s="3">
        <f>+'DB10-corrected'!P131-'DB10-as published'!P131</f>
        <v>0</v>
      </c>
      <c r="Q131" s="20">
        <f>+'DB10-corrected'!Q131-'DB10-as published'!Q131</f>
        <v>0</v>
      </c>
      <c r="R131" s="3">
        <f>+'DB10-corrected'!R131-'DB10-as published'!R131</f>
        <v>0</v>
      </c>
      <c r="S131" s="3">
        <f>+'DB10-corrected'!S131-'DB10-as published'!S131</f>
        <v>0</v>
      </c>
      <c r="T131" s="3">
        <f>+'DB10-corrected'!T131-'DB10-as published'!T131</f>
        <v>0</v>
      </c>
      <c r="U131" s="20">
        <f>+'DB10-corrected'!U131-'DB10-as published'!U131</f>
        <v>0</v>
      </c>
      <c r="V131" s="3">
        <f>+'DB10-corrected'!V131-'DB10-as published'!V131</f>
        <v>0</v>
      </c>
      <c r="W131" s="3">
        <f>+ROUND('DB10-corrected'!W131,1)-ROUND('DB10-as published'!W131,1)</f>
        <v>0</v>
      </c>
      <c r="X131" s="20">
        <f>+'DB10-corrected'!X131-'DB10-as published'!X131</f>
        <v>0</v>
      </c>
      <c r="Y131" s="3">
        <f>+'DB10-corrected'!Y131-'DB10-as published'!Y131</f>
        <v>0</v>
      </c>
      <c r="Z131" s="3">
        <f>+'DB10-corrected'!Z131-'DB10-as published'!Z131</f>
        <v>0</v>
      </c>
      <c r="AA131" s="3">
        <f>+'DB10-corrected'!AA131-'DB10-as published'!AA131</f>
        <v>0</v>
      </c>
      <c r="AB131" s="3">
        <f>+'DB10-corrected'!AB131-'DB10-as published'!AB131</f>
        <v>0</v>
      </c>
      <c r="AC131" s="3">
        <f>+'DB10-corrected'!AC131-'DB10-as published'!AC131</f>
        <v>0</v>
      </c>
      <c r="AD131" s="20">
        <f>+'DB10-corrected'!AD131-'DB10-as published'!AD131</f>
        <v>0</v>
      </c>
      <c r="AE131" s="3">
        <f>+'DB10-corrected'!AE131-'DB10-as published'!AE131</f>
        <v>0</v>
      </c>
      <c r="AF131" s="3">
        <f>+'DB10-corrected'!AF131-'DB10-as published'!AF131</f>
        <v>0</v>
      </c>
      <c r="AG131" s="21">
        <f>IF(AND('DB10-corrected'!AG131="no practice",'DB10-as published'!AG131="no practice"), 0,'DB10-corrected'!AG131-'DB10-as published'!AG131)</f>
        <v>0</v>
      </c>
      <c r="AH131" s="17">
        <f>IF(AND('DB10-corrected'!AH131="no practice",'DB10-as published'!AH131="no practice"), 0,'DB10-corrected'!AH131-'DB10-as published'!AH131)</f>
        <v>0</v>
      </c>
      <c r="AI131" s="22">
        <f>+'DB10-corrected'!AI131-'DB10-as published'!AI131</f>
        <v>0</v>
      </c>
      <c r="AK131" s="11">
        <v>0</v>
      </c>
    </row>
    <row r="132" spans="1:37" s="11" customFormat="1">
      <c r="A132" s="58" t="s">
        <v>134</v>
      </c>
      <c r="B132" s="19">
        <f>+'DB10-corrected'!B132-'DB10-as published'!B132</f>
        <v>0</v>
      </c>
      <c r="C132" s="19">
        <f>+'DB10-corrected'!C132-'DB10-as published'!C132</f>
        <v>0</v>
      </c>
      <c r="D132" s="19">
        <f>+ROUND('DB10-corrected'!D132,1)-ROUND('DB10-as published'!D132,1)</f>
        <v>0</v>
      </c>
      <c r="E132" s="19">
        <f>+ROUND('DB10-corrected'!E132,1)-ROUND('DB10-as published'!E132,1)</f>
        <v>0</v>
      </c>
      <c r="F132" s="20">
        <f>IF(AND('DB10-corrected'!F132="no practice",'DB10-as published'!F132="no practice"), 0,'DB10-corrected'!F132-'DB10-as published'!F132)</f>
        <v>2</v>
      </c>
      <c r="G132" s="3">
        <f>IF(AND('DB10-corrected'!G132="no practice",'DB10-as published'!G132="no practice"), 0,'DB10-corrected'!G132-'DB10-as published'!G132)</f>
        <v>0</v>
      </c>
      <c r="H132" s="3">
        <f>IF(AND('DB10-corrected'!H132="no practice",'DB10-as published'!H132="no practice"),0,ROUND('DB10-corrected'!H132,1)-ROUND('DB10-as published'!H132,1))</f>
        <v>0</v>
      </c>
      <c r="I132" s="20">
        <f>IF(AND('DB10-corrected'!I132="no practice",'DB10-as published'!I132="no practice"), 0,'DB10-corrected'!I132-'DB10-as published'!I132)</f>
        <v>0</v>
      </c>
      <c r="J132" s="3">
        <f>IF(AND('DB10-corrected'!J132="no practice",'DB10-as published'!J132="no practice"), 0,'DB10-corrected'!J132-'DB10-as published'!J132)</f>
        <v>0</v>
      </c>
      <c r="K132" s="3">
        <f>IF(AND('DB10-corrected'!K132="no practice",'DB10-as published'!K132="no practice"), 0,ROUND('DB10-corrected'!K132,1)-ROUND('DB10-as published'!K132,1))</f>
        <v>0</v>
      </c>
      <c r="L132" s="20">
        <f>+'DB10-corrected'!L132-'DB10-as published'!L132</f>
        <v>0</v>
      </c>
      <c r="M132" s="3">
        <f>+'DB10-corrected'!M132-'DB10-as published'!M132</f>
        <v>0</v>
      </c>
      <c r="N132" s="3">
        <f>+'DB10-corrected'!N132-'DB10-as published'!N132</f>
        <v>0</v>
      </c>
      <c r="O132" s="3">
        <f>+'DB10-corrected'!O132-'DB10-as published'!O132</f>
        <v>0</v>
      </c>
      <c r="P132" s="3">
        <f>+'DB10-corrected'!P132-'DB10-as published'!P132</f>
        <v>0</v>
      </c>
      <c r="Q132" s="20">
        <f>+'DB10-corrected'!Q132-'DB10-as published'!Q132</f>
        <v>0</v>
      </c>
      <c r="R132" s="3">
        <f>+'DB10-corrected'!R132-'DB10-as published'!R132</f>
        <v>0</v>
      </c>
      <c r="S132" s="3">
        <f>+'DB10-corrected'!S132-'DB10-as published'!S132</f>
        <v>0</v>
      </c>
      <c r="T132" s="3">
        <f>+'DB10-corrected'!T132-'DB10-as published'!T132</f>
        <v>0</v>
      </c>
      <c r="U132" s="20">
        <f>+'DB10-corrected'!U132-'DB10-as published'!U132</f>
        <v>0</v>
      </c>
      <c r="V132" s="3">
        <f>+'DB10-corrected'!V132-'DB10-as published'!V132</f>
        <v>0</v>
      </c>
      <c r="W132" s="3">
        <f>+ROUND('DB10-corrected'!W132,1)-ROUND('DB10-as published'!W132,1)</f>
        <v>0</v>
      </c>
      <c r="X132" s="20">
        <f>+'DB10-corrected'!X132-'DB10-as published'!X132</f>
        <v>0</v>
      </c>
      <c r="Y132" s="3">
        <f>+'DB10-corrected'!Y132-'DB10-as published'!Y132</f>
        <v>0</v>
      </c>
      <c r="Z132" s="3">
        <f>+'DB10-corrected'!Z132-'DB10-as published'!Z132</f>
        <v>0</v>
      </c>
      <c r="AA132" s="3">
        <f>+'DB10-corrected'!AA132-'DB10-as published'!AA132</f>
        <v>0</v>
      </c>
      <c r="AB132" s="3">
        <f>+'DB10-corrected'!AB132-'DB10-as published'!AB132</f>
        <v>0</v>
      </c>
      <c r="AC132" s="3">
        <f>+'DB10-corrected'!AC132-'DB10-as published'!AC132</f>
        <v>0</v>
      </c>
      <c r="AD132" s="20">
        <f>+'DB10-corrected'!AD132-'DB10-as published'!AD132</f>
        <v>0</v>
      </c>
      <c r="AE132" s="3">
        <f>+'DB10-corrected'!AE132-'DB10-as published'!AE132</f>
        <v>0</v>
      </c>
      <c r="AF132" s="3">
        <f>+'DB10-corrected'!AF132-'DB10-as published'!AF132</f>
        <v>0</v>
      </c>
      <c r="AG132" s="21">
        <f>IF(AND('DB10-corrected'!AG132="no practice",'DB10-as published'!AG132="no practice"), 0,'DB10-corrected'!AG132-'DB10-as published'!AG132)</f>
        <v>0</v>
      </c>
      <c r="AH132" s="17">
        <f>IF(AND('DB10-corrected'!AH132="no practice",'DB10-as published'!AH132="no practice"), 0,'DB10-corrected'!AH132-'DB10-as published'!AH132)</f>
        <v>0</v>
      </c>
      <c r="AI132" s="22">
        <f>+'DB10-corrected'!AI132-'DB10-as published'!AI132</f>
        <v>0</v>
      </c>
      <c r="AK132" s="11">
        <v>0</v>
      </c>
    </row>
    <row r="133" spans="1:37" s="11" customFormat="1">
      <c r="A133" s="58" t="s">
        <v>135</v>
      </c>
      <c r="B133" s="19">
        <f>+'DB10-corrected'!B133-'DB10-as published'!B133</f>
        <v>0</v>
      </c>
      <c r="C133" s="19">
        <f>+'DB10-corrected'!C133-'DB10-as published'!C133</f>
        <v>0</v>
      </c>
      <c r="D133" s="19">
        <f>+ROUND('DB10-corrected'!D133,1)-ROUND('DB10-as published'!D133,1)</f>
        <v>0</v>
      </c>
      <c r="E133" s="19">
        <f>+ROUND('DB10-corrected'!E133,1)-ROUND('DB10-as published'!E133,1)</f>
        <v>0</v>
      </c>
      <c r="F133" s="20">
        <f>IF(AND('DB10-corrected'!F133="no practice",'DB10-as published'!F133="no practice"), 0,'DB10-corrected'!F133-'DB10-as published'!F133)</f>
        <v>0</v>
      </c>
      <c r="G133" s="3">
        <f>IF(AND('DB10-corrected'!G133="no practice",'DB10-as published'!G133="no practice"), 0,'DB10-corrected'!G133-'DB10-as published'!G133)</f>
        <v>0</v>
      </c>
      <c r="H133" s="3">
        <f>IF(AND('DB10-corrected'!H133="no practice",'DB10-as published'!H133="no practice"),0,ROUND('DB10-corrected'!H133,1)-ROUND('DB10-as published'!H133,1))</f>
        <v>0</v>
      </c>
      <c r="I133" s="20">
        <f>IF(AND('DB10-corrected'!I133="no practice",'DB10-as published'!I133="no practice"), 0,'DB10-corrected'!I133-'DB10-as published'!I133)</f>
        <v>0</v>
      </c>
      <c r="J133" s="3">
        <f>IF(AND('DB10-corrected'!J133="no practice",'DB10-as published'!J133="no practice"), 0,'DB10-corrected'!J133-'DB10-as published'!J133)</f>
        <v>0</v>
      </c>
      <c r="K133" s="3">
        <f>IF(AND('DB10-corrected'!K133="no practice",'DB10-as published'!K133="no practice"), 0,ROUND('DB10-corrected'!K133,1)-ROUND('DB10-as published'!K133,1))</f>
        <v>0</v>
      </c>
      <c r="L133" s="20">
        <f>+'DB10-corrected'!L133-'DB10-as published'!L133</f>
        <v>0</v>
      </c>
      <c r="M133" s="3">
        <f>+'DB10-corrected'!M133-'DB10-as published'!M133</f>
        <v>0</v>
      </c>
      <c r="N133" s="3">
        <f>+'DB10-corrected'!N133-'DB10-as published'!N133</f>
        <v>0</v>
      </c>
      <c r="O133" s="3">
        <f>+'DB10-corrected'!O133-'DB10-as published'!O133</f>
        <v>0</v>
      </c>
      <c r="P133" s="3">
        <f>+'DB10-corrected'!P133-'DB10-as published'!P133</f>
        <v>0</v>
      </c>
      <c r="Q133" s="20">
        <f>+'DB10-corrected'!Q133-'DB10-as published'!Q133</f>
        <v>0</v>
      </c>
      <c r="R133" s="3">
        <f>+'DB10-corrected'!R133-'DB10-as published'!R133</f>
        <v>0</v>
      </c>
      <c r="S133" s="3">
        <f>+'DB10-corrected'!S133-'DB10-as published'!S133</f>
        <v>0</v>
      </c>
      <c r="T133" s="3">
        <f>+'DB10-corrected'!T133-'DB10-as published'!T133</f>
        <v>0</v>
      </c>
      <c r="U133" s="20">
        <f>+'DB10-corrected'!U133-'DB10-as published'!U133</f>
        <v>0</v>
      </c>
      <c r="V133" s="3">
        <f>+'DB10-corrected'!V133-'DB10-as published'!V133</f>
        <v>0</v>
      </c>
      <c r="W133" s="3">
        <f>+ROUND('DB10-corrected'!W133,1)-ROUND('DB10-as published'!W133,1)</f>
        <v>0</v>
      </c>
      <c r="X133" s="20">
        <f>+'DB10-corrected'!X133-'DB10-as published'!X133</f>
        <v>0</v>
      </c>
      <c r="Y133" s="3">
        <f>+'DB10-corrected'!Y133-'DB10-as published'!Y133</f>
        <v>0</v>
      </c>
      <c r="Z133" s="3">
        <f>+'DB10-corrected'!Z133-'DB10-as published'!Z133</f>
        <v>0</v>
      </c>
      <c r="AA133" s="3">
        <f>+'DB10-corrected'!AA133-'DB10-as published'!AA133</f>
        <v>0</v>
      </c>
      <c r="AB133" s="3">
        <f>+'DB10-corrected'!AB133-'DB10-as published'!AB133</f>
        <v>0</v>
      </c>
      <c r="AC133" s="3">
        <f>+'DB10-corrected'!AC133-'DB10-as published'!AC133</f>
        <v>0</v>
      </c>
      <c r="AD133" s="20">
        <f>+'DB10-corrected'!AD133-'DB10-as published'!AD133</f>
        <v>0</v>
      </c>
      <c r="AE133" s="3">
        <f>+'DB10-corrected'!AE133-'DB10-as published'!AE133</f>
        <v>0</v>
      </c>
      <c r="AF133" s="3">
        <f>+'DB10-corrected'!AF133-'DB10-as published'!AF133</f>
        <v>0</v>
      </c>
      <c r="AG133" s="21">
        <f>IF(AND('DB10-corrected'!AG133="no practice",'DB10-as published'!AG133="no practice"), 0,'DB10-corrected'!AG133-'DB10-as published'!AG133)</f>
        <v>0</v>
      </c>
      <c r="AH133" s="17">
        <f>IF(AND('DB10-corrected'!AH133="no practice",'DB10-as published'!AH133="no practice"), 0,'DB10-corrected'!AH133-'DB10-as published'!AH133)</f>
        <v>0</v>
      </c>
      <c r="AI133" s="22">
        <f>+'DB10-corrected'!AI133-'DB10-as published'!AI133</f>
        <v>0</v>
      </c>
      <c r="AK133" s="11">
        <v>0</v>
      </c>
    </row>
    <row r="134" spans="1:37" s="11" customFormat="1">
      <c r="A134" s="58" t="s">
        <v>136</v>
      </c>
      <c r="B134" s="19">
        <f>+'DB10-corrected'!B134-'DB10-as published'!B134</f>
        <v>0</v>
      </c>
      <c r="C134" s="19">
        <f>+'DB10-corrected'!C134-'DB10-as published'!C134</f>
        <v>0</v>
      </c>
      <c r="D134" s="19">
        <f>+ROUND('DB10-corrected'!D134,1)-ROUND('DB10-as published'!D134,1)</f>
        <v>0</v>
      </c>
      <c r="E134" s="19">
        <f>+ROUND('DB10-corrected'!E134,1)-ROUND('DB10-as published'!E134,1)</f>
        <v>0</v>
      </c>
      <c r="F134" s="20">
        <f>IF(AND('DB10-corrected'!F134="no practice",'DB10-as published'!F134="no practice"), 0,'DB10-corrected'!F134-'DB10-as published'!F134)</f>
        <v>0</v>
      </c>
      <c r="G134" s="3">
        <f>IF(AND('DB10-corrected'!G134="no practice",'DB10-as published'!G134="no practice"), 0,'DB10-corrected'!G134-'DB10-as published'!G134)</f>
        <v>0</v>
      </c>
      <c r="H134" s="3">
        <f>IF(AND('DB10-corrected'!H134="no practice",'DB10-as published'!H134="no practice"),0,ROUND('DB10-corrected'!H134,1)-ROUND('DB10-as published'!H134,1))</f>
        <v>0</v>
      </c>
      <c r="I134" s="20">
        <f>IF(AND('DB10-corrected'!I134="no practice",'DB10-as published'!I134="no practice"), 0,'DB10-corrected'!I134-'DB10-as published'!I134)</f>
        <v>0</v>
      </c>
      <c r="J134" s="3">
        <f>IF(AND('DB10-corrected'!J134="no practice",'DB10-as published'!J134="no practice"), 0,'DB10-corrected'!J134-'DB10-as published'!J134)</f>
        <v>0</v>
      </c>
      <c r="K134" s="3">
        <f>IF(AND('DB10-corrected'!K134="no practice",'DB10-as published'!K134="no practice"), 0,ROUND('DB10-corrected'!K134,1)-ROUND('DB10-as published'!K134,1))</f>
        <v>0</v>
      </c>
      <c r="L134" s="20">
        <f>+'DB10-corrected'!L134-'DB10-as published'!L134</f>
        <v>0</v>
      </c>
      <c r="M134" s="3">
        <f>+'DB10-corrected'!M134-'DB10-as published'!M134</f>
        <v>0</v>
      </c>
      <c r="N134" s="3">
        <f>+'DB10-corrected'!N134-'DB10-as published'!N134</f>
        <v>0</v>
      </c>
      <c r="O134" s="3">
        <f>+'DB10-corrected'!O134-'DB10-as published'!O134</f>
        <v>0</v>
      </c>
      <c r="P134" s="3">
        <f>+'DB10-corrected'!P134-'DB10-as published'!P134</f>
        <v>0</v>
      </c>
      <c r="Q134" s="20">
        <f>+'DB10-corrected'!Q134-'DB10-as published'!Q134</f>
        <v>0</v>
      </c>
      <c r="R134" s="3">
        <f>+'DB10-corrected'!R134-'DB10-as published'!R134</f>
        <v>0</v>
      </c>
      <c r="S134" s="3">
        <f>+'DB10-corrected'!S134-'DB10-as published'!S134</f>
        <v>0</v>
      </c>
      <c r="T134" s="3">
        <f>+'DB10-corrected'!T134-'DB10-as published'!T134</f>
        <v>0</v>
      </c>
      <c r="U134" s="20">
        <f>+'DB10-corrected'!U134-'DB10-as published'!U134</f>
        <v>0</v>
      </c>
      <c r="V134" s="3">
        <f>+'DB10-corrected'!V134-'DB10-as published'!V134</f>
        <v>0</v>
      </c>
      <c r="W134" s="3">
        <f>+ROUND('DB10-corrected'!W134,1)-ROUND('DB10-as published'!W134,1)</f>
        <v>0</v>
      </c>
      <c r="X134" s="20">
        <f>+'DB10-corrected'!X134-'DB10-as published'!X134</f>
        <v>0</v>
      </c>
      <c r="Y134" s="3">
        <f>+'DB10-corrected'!Y134-'DB10-as published'!Y134</f>
        <v>0</v>
      </c>
      <c r="Z134" s="3">
        <f>+'DB10-corrected'!Z134-'DB10-as published'!Z134</f>
        <v>0</v>
      </c>
      <c r="AA134" s="3">
        <f>+'DB10-corrected'!AA134-'DB10-as published'!AA134</f>
        <v>0</v>
      </c>
      <c r="AB134" s="3">
        <f>+'DB10-corrected'!AB134-'DB10-as published'!AB134</f>
        <v>0</v>
      </c>
      <c r="AC134" s="3">
        <f>+'DB10-corrected'!AC134-'DB10-as published'!AC134</f>
        <v>0</v>
      </c>
      <c r="AD134" s="20">
        <f>+'DB10-corrected'!AD134-'DB10-as published'!AD134</f>
        <v>0</v>
      </c>
      <c r="AE134" s="3">
        <f>+'DB10-corrected'!AE134-'DB10-as published'!AE134</f>
        <v>0</v>
      </c>
      <c r="AF134" s="3">
        <f>+'DB10-corrected'!AF134-'DB10-as published'!AF134</f>
        <v>1.3000000000000007</v>
      </c>
      <c r="AG134" s="21">
        <f>IF(AND('DB10-corrected'!AG134="no practice",'DB10-as published'!AG134="no practice"), 0,'DB10-corrected'!AG134-'DB10-as published'!AG134)</f>
        <v>0</v>
      </c>
      <c r="AH134" s="17">
        <f>IF(AND('DB10-corrected'!AH134="no practice",'DB10-as published'!AH134="no practice"), 0,'DB10-corrected'!AH134-'DB10-as published'!AH134)</f>
        <v>0</v>
      </c>
      <c r="AI134" s="22">
        <f>+'DB10-corrected'!AI134-'DB10-as published'!AI134</f>
        <v>0</v>
      </c>
      <c r="AK134" s="11">
        <v>0</v>
      </c>
    </row>
    <row r="135" spans="1:37" s="11" customFormat="1">
      <c r="A135" s="58" t="s">
        <v>137</v>
      </c>
      <c r="B135" s="19">
        <f>+'DB10-corrected'!B135-'DB10-as published'!B135</f>
        <v>0</v>
      </c>
      <c r="C135" s="19">
        <f>+'DB10-corrected'!C135-'DB10-as published'!C135</f>
        <v>0</v>
      </c>
      <c r="D135" s="19">
        <f>+ROUND('DB10-corrected'!D135,1)-ROUND('DB10-as published'!D135,1)</f>
        <v>0</v>
      </c>
      <c r="E135" s="19">
        <f>+ROUND('DB10-corrected'!E135,1)-ROUND('DB10-as published'!E135,1)</f>
        <v>0</v>
      </c>
      <c r="F135" s="20">
        <f>IF(AND('DB10-corrected'!F135="no practice",'DB10-as published'!F135="no practice"), 0,'DB10-corrected'!F135-'DB10-as published'!F135)</f>
        <v>0</v>
      </c>
      <c r="G135" s="3">
        <f>IF(AND('DB10-corrected'!G135="no practice",'DB10-as published'!G135="no practice"), 0,'DB10-corrected'!G135-'DB10-as published'!G135)</f>
        <v>0</v>
      </c>
      <c r="H135" s="3">
        <f>IF(AND('DB10-corrected'!H135="no practice",'DB10-as published'!H135="no practice"),0,ROUND('DB10-corrected'!H135,1)-ROUND('DB10-as published'!H135,1))</f>
        <v>0</v>
      </c>
      <c r="I135" s="20">
        <f>IF(AND('DB10-corrected'!I135="no practice",'DB10-as published'!I135="no practice"), 0,'DB10-corrected'!I135-'DB10-as published'!I135)</f>
        <v>0</v>
      </c>
      <c r="J135" s="3">
        <f>IF(AND('DB10-corrected'!J135="no practice",'DB10-as published'!J135="no practice"), 0,'DB10-corrected'!J135-'DB10-as published'!J135)</f>
        <v>0</v>
      </c>
      <c r="K135" s="3">
        <f>IF(AND('DB10-corrected'!K135="no practice",'DB10-as published'!K135="no practice"), 0,ROUND('DB10-corrected'!K135,1)-ROUND('DB10-as published'!K135,1))</f>
        <v>0</v>
      </c>
      <c r="L135" s="20">
        <f>+'DB10-corrected'!L135-'DB10-as published'!L135</f>
        <v>0</v>
      </c>
      <c r="M135" s="3">
        <f>+'DB10-corrected'!M135-'DB10-as published'!M135</f>
        <v>0</v>
      </c>
      <c r="N135" s="3">
        <f>+'DB10-corrected'!N135-'DB10-as published'!N135</f>
        <v>0</v>
      </c>
      <c r="O135" s="3">
        <f>+'DB10-corrected'!O135-'DB10-as published'!O135</f>
        <v>0</v>
      </c>
      <c r="P135" s="3">
        <f>+'DB10-corrected'!P135-'DB10-as published'!P135</f>
        <v>0</v>
      </c>
      <c r="Q135" s="20">
        <f>+'DB10-corrected'!Q135-'DB10-as published'!Q135</f>
        <v>0</v>
      </c>
      <c r="R135" s="3">
        <f>+'DB10-corrected'!R135-'DB10-as published'!R135</f>
        <v>0</v>
      </c>
      <c r="S135" s="3">
        <f>+'DB10-corrected'!S135-'DB10-as published'!S135</f>
        <v>0</v>
      </c>
      <c r="T135" s="3">
        <f>+'DB10-corrected'!T135-'DB10-as published'!T135</f>
        <v>0</v>
      </c>
      <c r="U135" s="20">
        <f>+'DB10-corrected'!U135-'DB10-as published'!U135</f>
        <v>2</v>
      </c>
      <c r="V135" s="3">
        <f>+'DB10-corrected'!V135-'DB10-as published'!V135</f>
        <v>0</v>
      </c>
      <c r="W135" s="3">
        <f>+ROUND('DB10-corrected'!W135,1)-ROUND('DB10-as published'!W135,1)</f>
        <v>0</v>
      </c>
      <c r="X135" s="20">
        <f>+'DB10-corrected'!X135-'DB10-as published'!X135</f>
        <v>0</v>
      </c>
      <c r="Y135" s="3">
        <f>+'DB10-corrected'!Y135-'DB10-as published'!Y135</f>
        <v>0</v>
      </c>
      <c r="Z135" s="3">
        <f>+'DB10-corrected'!Z135-'DB10-as published'!Z135</f>
        <v>0</v>
      </c>
      <c r="AA135" s="3">
        <f>+'DB10-corrected'!AA135-'DB10-as published'!AA135</f>
        <v>0</v>
      </c>
      <c r="AB135" s="3">
        <f>+'DB10-corrected'!AB135-'DB10-as published'!AB135</f>
        <v>0</v>
      </c>
      <c r="AC135" s="3">
        <f>+'DB10-corrected'!AC135-'DB10-as published'!AC135</f>
        <v>0</v>
      </c>
      <c r="AD135" s="20">
        <f>+'DB10-corrected'!AD135-'DB10-as published'!AD135</f>
        <v>0</v>
      </c>
      <c r="AE135" s="3">
        <f>+'DB10-corrected'!AE135-'DB10-as published'!AE135</f>
        <v>0</v>
      </c>
      <c r="AF135" s="3">
        <f>+'DB10-corrected'!AF135-'DB10-as published'!AF135</f>
        <v>0</v>
      </c>
      <c r="AG135" s="21">
        <f>IF(AND('DB10-corrected'!AG135="no practice",'DB10-as published'!AG135="no practice"), 0,'DB10-corrected'!AG135-'DB10-as published'!AG135)</f>
        <v>0</v>
      </c>
      <c r="AH135" s="17">
        <f>IF(AND('DB10-corrected'!AH135="no practice",'DB10-as published'!AH135="no practice"), 0,'DB10-corrected'!AH135-'DB10-as published'!AH135)</f>
        <v>0</v>
      </c>
      <c r="AI135" s="22">
        <f>+'DB10-corrected'!AI135-'DB10-as published'!AI135</f>
        <v>0</v>
      </c>
      <c r="AK135" s="11">
        <v>0</v>
      </c>
    </row>
    <row r="136" spans="1:37" s="11" customFormat="1">
      <c r="A136" s="58" t="s">
        <v>138</v>
      </c>
      <c r="B136" s="19">
        <f>+'DB10-corrected'!B136-'DB10-as published'!B136</f>
        <v>0</v>
      </c>
      <c r="C136" s="19">
        <f>+'DB10-corrected'!C136-'DB10-as published'!C136</f>
        <v>0</v>
      </c>
      <c r="D136" s="19">
        <f>+ROUND('DB10-corrected'!D136,1)-ROUND('DB10-as published'!D136,1)</f>
        <v>0</v>
      </c>
      <c r="E136" s="19">
        <f>+ROUND('DB10-corrected'!E136,1)-ROUND('DB10-as published'!E136,1)</f>
        <v>0</v>
      </c>
      <c r="F136" s="20">
        <f>IF(AND('DB10-corrected'!F136="no practice",'DB10-as published'!F136="no practice"), 0,'DB10-corrected'!F136-'DB10-as published'!F136)</f>
        <v>0</v>
      </c>
      <c r="G136" s="3">
        <f>IF(AND('DB10-corrected'!G136="no practice",'DB10-as published'!G136="no practice"), 0,'DB10-corrected'!G136-'DB10-as published'!G136)</f>
        <v>0</v>
      </c>
      <c r="H136" s="3">
        <f>IF(AND('DB10-corrected'!H136="no practice",'DB10-as published'!H136="no practice"),0,ROUND('DB10-corrected'!H136,1)-ROUND('DB10-as published'!H136,1))</f>
        <v>0</v>
      </c>
      <c r="I136" s="20">
        <f>IF(AND('DB10-corrected'!I136="no practice",'DB10-as published'!I136="no practice"), 0,'DB10-corrected'!I136-'DB10-as published'!I136)</f>
        <v>0</v>
      </c>
      <c r="J136" s="3">
        <f>IF(AND('DB10-corrected'!J136="no practice",'DB10-as published'!J136="no practice"), 0,'DB10-corrected'!J136-'DB10-as published'!J136)</f>
        <v>0</v>
      </c>
      <c r="K136" s="3">
        <f>IF(AND('DB10-corrected'!K136="no practice",'DB10-as published'!K136="no practice"), 0,ROUND('DB10-corrected'!K136,1)-ROUND('DB10-as published'!K136,1))</f>
        <v>0</v>
      </c>
      <c r="L136" s="20">
        <f>+'DB10-corrected'!L136-'DB10-as published'!L136</f>
        <v>0</v>
      </c>
      <c r="M136" s="3">
        <f>+'DB10-corrected'!M136-'DB10-as published'!M136</f>
        <v>0</v>
      </c>
      <c r="N136" s="3">
        <f>+'DB10-corrected'!N136-'DB10-as published'!N136</f>
        <v>0</v>
      </c>
      <c r="O136" s="3">
        <f>+'DB10-corrected'!O136-'DB10-as published'!O136</f>
        <v>0</v>
      </c>
      <c r="P136" s="3">
        <f>+'DB10-corrected'!P136-'DB10-as published'!P136</f>
        <v>0</v>
      </c>
      <c r="Q136" s="20">
        <f>+'DB10-corrected'!Q136-'DB10-as published'!Q136</f>
        <v>0</v>
      </c>
      <c r="R136" s="3">
        <f>+'DB10-corrected'!R136-'DB10-as published'!R136</f>
        <v>0</v>
      </c>
      <c r="S136" s="3">
        <f>+'DB10-corrected'!S136-'DB10-as published'!S136</f>
        <v>0</v>
      </c>
      <c r="T136" s="3">
        <f>+'DB10-corrected'!T136-'DB10-as published'!T136</f>
        <v>0</v>
      </c>
      <c r="U136" s="20">
        <f>+'DB10-corrected'!U136-'DB10-as published'!U136</f>
        <v>0</v>
      </c>
      <c r="V136" s="3">
        <f>+'DB10-corrected'!V136-'DB10-as published'!V136</f>
        <v>0</v>
      </c>
      <c r="W136" s="3">
        <f>+ROUND('DB10-corrected'!W136,1)-ROUND('DB10-as published'!W136,1)</f>
        <v>1.7999999999999972</v>
      </c>
      <c r="X136" s="20">
        <f>+'DB10-corrected'!X136-'DB10-as published'!X136</f>
        <v>0</v>
      </c>
      <c r="Y136" s="3">
        <f>+'DB10-corrected'!Y136-'DB10-as published'!Y136</f>
        <v>0</v>
      </c>
      <c r="Z136" s="3">
        <f>+'DB10-corrected'!Z136-'DB10-as published'!Z136</f>
        <v>0</v>
      </c>
      <c r="AA136" s="3">
        <f>+'DB10-corrected'!AA136-'DB10-as published'!AA136</f>
        <v>0</v>
      </c>
      <c r="AB136" s="3">
        <f>+'DB10-corrected'!AB136-'DB10-as published'!AB136</f>
        <v>0</v>
      </c>
      <c r="AC136" s="3">
        <f>+'DB10-corrected'!AC136-'DB10-as published'!AC136</f>
        <v>0</v>
      </c>
      <c r="AD136" s="20">
        <f>+'DB10-corrected'!AD136-'DB10-as published'!AD136</f>
        <v>0</v>
      </c>
      <c r="AE136" s="3">
        <f>+'DB10-corrected'!AE136-'DB10-as published'!AE136</f>
        <v>0</v>
      </c>
      <c r="AF136" s="3">
        <f>+'DB10-corrected'!AF136-'DB10-as published'!AF136</f>
        <v>0</v>
      </c>
      <c r="AG136" s="21">
        <f>IF(AND('DB10-corrected'!AG136="no practice",'DB10-as published'!AG136="no practice"), 0,'DB10-corrected'!AG136-'DB10-as published'!AG136)</f>
        <v>0</v>
      </c>
      <c r="AH136" s="17">
        <f>IF(AND('DB10-corrected'!AH136="no practice",'DB10-as published'!AH136="no practice"), 0,'DB10-corrected'!AH136-'DB10-as published'!AH136)</f>
        <v>0</v>
      </c>
      <c r="AI136" s="22">
        <f>+'DB10-corrected'!AI136-'DB10-as published'!AI136</f>
        <v>0</v>
      </c>
      <c r="AK136" s="11">
        <v>0</v>
      </c>
    </row>
    <row r="137" spans="1:37" s="11" customFormat="1">
      <c r="A137" s="58" t="s">
        <v>139</v>
      </c>
      <c r="B137" s="19">
        <f>+'DB10-corrected'!B137-'DB10-as published'!B137</f>
        <v>0</v>
      </c>
      <c r="C137" s="19">
        <f>+'DB10-corrected'!C137-'DB10-as published'!C137</f>
        <v>0</v>
      </c>
      <c r="D137" s="19">
        <f>+ROUND('DB10-corrected'!D137,1)-ROUND('DB10-as published'!D137,1)</f>
        <v>0</v>
      </c>
      <c r="E137" s="19">
        <f>+ROUND('DB10-corrected'!E137,1)-ROUND('DB10-as published'!E137,1)</f>
        <v>0</v>
      </c>
      <c r="F137" s="20">
        <f>IF(AND('DB10-corrected'!F137="no practice",'DB10-as published'!F137="no practice"), 0,'DB10-corrected'!F137-'DB10-as published'!F137)</f>
        <v>9</v>
      </c>
      <c r="G137" s="3">
        <f>IF(AND('DB10-corrected'!G137="no practice",'DB10-as published'!G137="no practice"), 0,'DB10-corrected'!G137-'DB10-as published'!G137)</f>
        <v>-51</v>
      </c>
      <c r="H137" s="3">
        <f>IF(AND('DB10-corrected'!H137="no practice",'DB10-as published'!H137="no practice"),0,ROUND('DB10-corrected'!H137,1)-ROUND('DB10-as published'!H137,1))</f>
        <v>1855.5</v>
      </c>
      <c r="I137" s="20">
        <f>IF(AND('DB10-corrected'!I137="no practice",'DB10-as published'!I137="no practice"), 0,'DB10-corrected'!I137-'DB10-as published'!I137)</f>
        <v>0</v>
      </c>
      <c r="J137" s="3">
        <f>IF(AND('DB10-corrected'!J137="no practice",'DB10-as published'!J137="no practice"), 0,'DB10-corrected'!J137-'DB10-as published'!J137)</f>
        <v>0</v>
      </c>
      <c r="K137" s="3">
        <f>IF(AND('DB10-corrected'!K137="no practice",'DB10-as published'!K137="no practice"), 0,ROUND('DB10-corrected'!K137,1)-ROUND('DB10-as published'!K137,1))</f>
        <v>0</v>
      </c>
      <c r="L137" s="20">
        <f>+'DB10-corrected'!L137-'DB10-as published'!L137</f>
        <v>0</v>
      </c>
      <c r="M137" s="3">
        <f>+'DB10-corrected'!M137-'DB10-as published'!M137</f>
        <v>0</v>
      </c>
      <c r="N137" s="3">
        <f>+'DB10-corrected'!N137-'DB10-as published'!N137</f>
        <v>0</v>
      </c>
      <c r="O137" s="3">
        <f>+'DB10-corrected'!O137-'DB10-as published'!O137</f>
        <v>0</v>
      </c>
      <c r="P137" s="3">
        <f>+'DB10-corrected'!P137-'DB10-as published'!P137</f>
        <v>0</v>
      </c>
      <c r="Q137" s="20">
        <f>+'DB10-corrected'!Q137-'DB10-as published'!Q137</f>
        <v>0</v>
      </c>
      <c r="R137" s="3">
        <f>+'DB10-corrected'!R137-'DB10-as published'!R137</f>
        <v>0</v>
      </c>
      <c r="S137" s="3">
        <f>+'DB10-corrected'!S137-'DB10-as published'!S137</f>
        <v>0</v>
      </c>
      <c r="T137" s="3">
        <f>+'DB10-corrected'!T137-'DB10-as published'!T137</f>
        <v>0</v>
      </c>
      <c r="U137" s="20">
        <f>+'DB10-corrected'!U137-'DB10-as published'!U137</f>
        <v>0</v>
      </c>
      <c r="V137" s="3">
        <f>+'DB10-corrected'!V137-'DB10-as published'!V137</f>
        <v>0</v>
      </c>
      <c r="W137" s="3">
        <f>+ROUND('DB10-corrected'!W137,1)-ROUND('DB10-as published'!W137,1)</f>
        <v>0</v>
      </c>
      <c r="X137" s="20">
        <f>+'DB10-corrected'!X137-'DB10-as published'!X137</f>
        <v>0</v>
      </c>
      <c r="Y137" s="3">
        <f>+'DB10-corrected'!Y137-'DB10-as published'!Y137</f>
        <v>0</v>
      </c>
      <c r="Z137" s="3">
        <f>+'DB10-corrected'!Z137-'DB10-as published'!Z137</f>
        <v>0</v>
      </c>
      <c r="AA137" s="3">
        <f>+'DB10-corrected'!AA137-'DB10-as published'!AA137</f>
        <v>0</v>
      </c>
      <c r="AB137" s="3">
        <f>+'DB10-corrected'!AB137-'DB10-as published'!AB137</f>
        <v>0</v>
      </c>
      <c r="AC137" s="3">
        <f>+'DB10-corrected'!AC137-'DB10-as published'!AC137</f>
        <v>0</v>
      </c>
      <c r="AD137" s="20">
        <f>+'DB10-corrected'!AD137-'DB10-as published'!AD137</f>
        <v>0</v>
      </c>
      <c r="AE137" s="3">
        <f>+'DB10-corrected'!AE137-'DB10-as published'!AE137</f>
        <v>0</v>
      </c>
      <c r="AF137" s="3">
        <f>+'DB10-corrected'!AF137-'DB10-as published'!AF137</f>
        <v>0</v>
      </c>
      <c r="AG137" s="21">
        <f>IF(AND('DB10-corrected'!AG137="no practice",'DB10-as published'!AG137="no practice"), 0,'DB10-corrected'!AG137-'DB10-as published'!AG137)</f>
        <v>0</v>
      </c>
      <c r="AH137" s="17">
        <f>IF(AND('DB10-corrected'!AH137="no practice",'DB10-as published'!AH137="no practice"), 0,'DB10-corrected'!AH137-'DB10-as published'!AH137)</f>
        <v>0</v>
      </c>
      <c r="AI137" s="22">
        <f>+'DB10-corrected'!AI137-'DB10-as published'!AI137</f>
        <v>0</v>
      </c>
      <c r="AK137" s="11">
        <v>0</v>
      </c>
    </row>
    <row r="138" spans="1:37" s="11" customFormat="1">
      <c r="A138" s="58" t="s">
        <v>140</v>
      </c>
      <c r="B138" s="19">
        <f>+'DB10-corrected'!B138-'DB10-as published'!B138</f>
        <v>0</v>
      </c>
      <c r="C138" s="19">
        <f>+'DB10-corrected'!C138-'DB10-as published'!C138</f>
        <v>0</v>
      </c>
      <c r="D138" s="19">
        <f>+ROUND('DB10-corrected'!D138,1)-ROUND('DB10-as published'!D138,1)</f>
        <v>0</v>
      </c>
      <c r="E138" s="19">
        <f>+ROUND('DB10-corrected'!E138,1)-ROUND('DB10-as published'!E138,1)</f>
        <v>0</v>
      </c>
      <c r="F138" s="20">
        <f>IF(AND('DB10-corrected'!F138="no practice",'DB10-as published'!F138="no practice"), 0,'DB10-corrected'!F138-'DB10-as published'!F138)</f>
        <v>0</v>
      </c>
      <c r="G138" s="3">
        <f>IF(AND('DB10-corrected'!G138="no practice",'DB10-as published'!G138="no practice"), 0,'DB10-corrected'!G138-'DB10-as published'!G138)</f>
        <v>0</v>
      </c>
      <c r="H138" s="3">
        <f>IF(AND('DB10-corrected'!H138="no practice",'DB10-as published'!H138="no practice"),0,ROUND('DB10-corrected'!H138,1)-ROUND('DB10-as published'!H138,1))</f>
        <v>0</v>
      </c>
      <c r="I138" s="20">
        <f>IF(AND('DB10-corrected'!I138="no practice",'DB10-as published'!I138="no practice"), 0,'DB10-corrected'!I138-'DB10-as published'!I138)</f>
        <v>0</v>
      </c>
      <c r="J138" s="3">
        <f>IF(AND('DB10-corrected'!J138="no practice",'DB10-as published'!J138="no practice"), 0,'DB10-corrected'!J138-'DB10-as published'!J138)</f>
        <v>0</v>
      </c>
      <c r="K138" s="3">
        <f>IF(AND('DB10-corrected'!K138="no practice",'DB10-as published'!K138="no practice"), 0,ROUND('DB10-corrected'!K138,1)-ROUND('DB10-as published'!K138,1))</f>
        <v>0</v>
      </c>
      <c r="L138" s="20">
        <f>+'DB10-corrected'!L138-'DB10-as published'!L138</f>
        <v>0</v>
      </c>
      <c r="M138" s="3">
        <f>+'DB10-corrected'!M138-'DB10-as published'!M138</f>
        <v>0</v>
      </c>
      <c r="N138" s="3">
        <f>+'DB10-corrected'!N138-'DB10-as published'!N138</f>
        <v>0</v>
      </c>
      <c r="O138" s="3">
        <f>+'DB10-corrected'!O138-'DB10-as published'!O138</f>
        <v>0</v>
      </c>
      <c r="P138" s="3">
        <f>+'DB10-corrected'!P138-'DB10-as published'!P138</f>
        <v>0</v>
      </c>
      <c r="Q138" s="20">
        <f>+'DB10-corrected'!Q138-'DB10-as published'!Q138</f>
        <v>0</v>
      </c>
      <c r="R138" s="3">
        <f>+'DB10-corrected'!R138-'DB10-as published'!R138</f>
        <v>0</v>
      </c>
      <c r="S138" s="3">
        <f>+'DB10-corrected'!S138-'DB10-as published'!S138</f>
        <v>0</v>
      </c>
      <c r="T138" s="3">
        <f>+'DB10-corrected'!T138-'DB10-as published'!T138</f>
        <v>0</v>
      </c>
      <c r="U138" s="20">
        <f>+'DB10-corrected'!U138-'DB10-as published'!U138</f>
        <v>-8</v>
      </c>
      <c r="V138" s="3">
        <f>+'DB10-corrected'!V138-'DB10-as published'!V138</f>
        <v>0</v>
      </c>
      <c r="W138" s="3">
        <f>+ROUND('DB10-corrected'!W138,1)-ROUND('DB10-as published'!W138,1)</f>
        <v>0</v>
      </c>
      <c r="X138" s="20">
        <f>+'DB10-corrected'!X138-'DB10-as published'!X138</f>
        <v>0</v>
      </c>
      <c r="Y138" s="3">
        <f>+'DB10-corrected'!Y138-'DB10-as published'!Y138</f>
        <v>0</v>
      </c>
      <c r="Z138" s="3">
        <f>+'DB10-corrected'!Z138-'DB10-as published'!Z138</f>
        <v>0</v>
      </c>
      <c r="AA138" s="3">
        <f>+'DB10-corrected'!AA138-'DB10-as published'!AA138</f>
        <v>0</v>
      </c>
      <c r="AB138" s="3">
        <f>+'DB10-corrected'!AB138-'DB10-as published'!AB138</f>
        <v>0</v>
      </c>
      <c r="AC138" s="3">
        <f>+'DB10-corrected'!AC138-'DB10-as published'!AC138</f>
        <v>-80</v>
      </c>
      <c r="AD138" s="20">
        <f>+'DB10-corrected'!AD138-'DB10-as published'!AD138</f>
        <v>0</v>
      </c>
      <c r="AE138" s="3">
        <f>+'DB10-corrected'!AE138-'DB10-as published'!AE138</f>
        <v>0</v>
      </c>
      <c r="AF138" s="3">
        <f>+'DB10-corrected'!AF138-'DB10-as published'!AF138</f>
        <v>0</v>
      </c>
      <c r="AG138" s="21">
        <f>IF(AND('DB10-corrected'!AG138="no practice",'DB10-as published'!AG138="no practice"), 0,'DB10-corrected'!AG138-'DB10-as published'!AG138)</f>
        <v>0</v>
      </c>
      <c r="AH138" s="17">
        <f>IF(AND('DB10-corrected'!AH138="no practice",'DB10-as published'!AH138="no practice"), 0,'DB10-corrected'!AH138-'DB10-as published'!AH138)</f>
        <v>0</v>
      </c>
      <c r="AI138" s="22">
        <f>+'DB10-corrected'!AI138-'DB10-as published'!AI138</f>
        <v>0</v>
      </c>
      <c r="AK138" s="11">
        <v>0</v>
      </c>
    </row>
    <row r="139" spans="1:37" s="11" customFormat="1">
      <c r="A139" s="58" t="s">
        <v>141</v>
      </c>
      <c r="B139" s="19">
        <f>+'DB10-corrected'!B139-'DB10-as published'!B139</f>
        <v>0</v>
      </c>
      <c r="C139" s="19">
        <f>+'DB10-corrected'!C139-'DB10-as published'!C139</f>
        <v>0</v>
      </c>
      <c r="D139" s="19">
        <f>+ROUND('DB10-corrected'!D139,1)-ROUND('DB10-as published'!D139,1)</f>
        <v>0</v>
      </c>
      <c r="E139" s="19">
        <f>+ROUND('DB10-corrected'!E139,1)-ROUND('DB10-as published'!E139,1)</f>
        <v>0</v>
      </c>
      <c r="F139" s="20">
        <f>IF(AND('DB10-corrected'!F139="no practice",'DB10-as published'!F139="no practice"), 0,'DB10-corrected'!F139-'DB10-as published'!F139)</f>
        <v>0</v>
      </c>
      <c r="G139" s="3">
        <f>IF(AND('DB10-corrected'!G139="no practice",'DB10-as published'!G139="no practice"), 0,'DB10-corrected'!G139-'DB10-as published'!G139)</f>
        <v>0</v>
      </c>
      <c r="H139" s="3">
        <f>IF(AND('DB10-corrected'!H139="no practice",'DB10-as published'!H139="no practice"),0,ROUND('DB10-corrected'!H139,1)-ROUND('DB10-as published'!H139,1))</f>
        <v>0</v>
      </c>
      <c r="I139" s="20">
        <f>IF(AND('DB10-corrected'!I139="no practice",'DB10-as published'!I139="no practice"), 0,'DB10-corrected'!I139-'DB10-as published'!I139)</f>
        <v>0</v>
      </c>
      <c r="J139" s="3">
        <f>IF(AND('DB10-corrected'!J139="no practice",'DB10-as published'!J139="no practice"), 0,'DB10-corrected'!J139-'DB10-as published'!J139)</f>
        <v>0</v>
      </c>
      <c r="K139" s="3">
        <f>IF(AND('DB10-corrected'!K139="no practice",'DB10-as published'!K139="no practice"), 0,ROUND('DB10-corrected'!K139,1)-ROUND('DB10-as published'!K139,1))</f>
        <v>0</v>
      </c>
      <c r="L139" s="20">
        <f>+'DB10-corrected'!L139-'DB10-as published'!L139</f>
        <v>0</v>
      </c>
      <c r="M139" s="3">
        <f>+'DB10-corrected'!M139-'DB10-as published'!M139</f>
        <v>0</v>
      </c>
      <c r="N139" s="3">
        <f>+'DB10-corrected'!N139-'DB10-as published'!N139</f>
        <v>0</v>
      </c>
      <c r="O139" s="3">
        <f>+'DB10-corrected'!O139-'DB10-as published'!O139</f>
        <v>0</v>
      </c>
      <c r="P139" s="3">
        <f>+'DB10-corrected'!P139-'DB10-as published'!P139</f>
        <v>0</v>
      </c>
      <c r="Q139" s="20">
        <f>+'DB10-corrected'!Q139-'DB10-as published'!Q139</f>
        <v>0</v>
      </c>
      <c r="R139" s="3">
        <f>+'DB10-corrected'!R139-'DB10-as published'!R139</f>
        <v>0</v>
      </c>
      <c r="S139" s="3">
        <f>+'DB10-corrected'!S139-'DB10-as published'!S139</f>
        <v>0</v>
      </c>
      <c r="T139" s="3">
        <f>+'DB10-corrected'!T139-'DB10-as published'!T139</f>
        <v>0</v>
      </c>
      <c r="U139" s="20">
        <f>+'DB10-corrected'!U139-'DB10-as published'!U139</f>
        <v>0</v>
      </c>
      <c r="V139" s="3">
        <f>+'DB10-corrected'!V139-'DB10-as published'!V139</f>
        <v>0</v>
      </c>
      <c r="W139" s="3">
        <f>+ROUND('DB10-corrected'!W139,1)-ROUND('DB10-as published'!W139,1)</f>
        <v>0</v>
      </c>
      <c r="X139" s="20">
        <f>+'DB10-corrected'!X139-'DB10-as published'!X139</f>
        <v>0</v>
      </c>
      <c r="Y139" s="3">
        <f>+'DB10-corrected'!Y139-'DB10-as published'!Y139</f>
        <v>0</v>
      </c>
      <c r="Z139" s="3">
        <f>+'DB10-corrected'!Z139-'DB10-as published'!Z139</f>
        <v>0</v>
      </c>
      <c r="AA139" s="3">
        <f>+'DB10-corrected'!AA139-'DB10-as published'!AA139</f>
        <v>0</v>
      </c>
      <c r="AB139" s="3">
        <f>+'DB10-corrected'!AB139-'DB10-as published'!AB139</f>
        <v>0</v>
      </c>
      <c r="AC139" s="3">
        <f>+'DB10-corrected'!AC139-'DB10-as published'!AC139</f>
        <v>0</v>
      </c>
      <c r="AD139" s="20">
        <f>+'DB10-corrected'!AD139-'DB10-as published'!AD139</f>
        <v>0</v>
      </c>
      <c r="AE139" s="3">
        <f>+'DB10-corrected'!AE139-'DB10-as published'!AE139</f>
        <v>0</v>
      </c>
      <c r="AF139" s="3">
        <f>+'DB10-corrected'!AF139-'DB10-as published'!AF139</f>
        <v>0</v>
      </c>
      <c r="AG139" s="21">
        <f>IF(AND('DB10-corrected'!AG139="no practice",'DB10-as published'!AG139="no practice"), 0,'DB10-corrected'!AG139-'DB10-as published'!AG139)</f>
        <v>0</v>
      </c>
      <c r="AH139" s="17">
        <f>IF(AND('DB10-corrected'!AH139="no practice",'DB10-as published'!AH139="no practice"), 0,'DB10-corrected'!AH139-'DB10-as published'!AH139)</f>
        <v>0</v>
      </c>
      <c r="AI139" s="22">
        <f>+'DB10-corrected'!AI139-'DB10-as published'!AI139</f>
        <v>0</v>
      </c>
      <c r="AK139" s="11">
        <v>0</v>
      </c>
    </row>
    <row r="140" spans="1:37" s="11" customFormat="1">
      <c r="A140" s="58" t="s">
        <v>142</v>
      </c>
      <c r="B140" s="19">
        <f>+'DB10-corrected'!B140-'DB10-as published'!B140</f>
        <v>0</v>
      </c>
      <c r="C140" s="19">
        <f>+'DB10-corrected'!C140-'DB10-as published'!C140</f>
        <v>0</v>
      </c>
      <c r="D140" s="19">
        <f>+ROUND('DB10-corrected'!D140,1)-ROUND('DB10-as published'!D140,1)</f>
        <v>0</v>
      </c>
      <c r="E140" s="19">
        <f>+ROUND('DB10-corrected'!E140,1)-ROUND('DB10-as published'!E140,1)</f>
        <v>0</v>
      </c>
      <c r="F140" s="20">
        <f>IF(AND('DB10-corrected'!F140="no practice",'DB10-as published'!F140="no practice"), 0,'DB10-corrected'!F140-'DB10-as published'!F140)</f>
        <v>0</v>
      </c>
      <c r="G140" s="3">
        <f>IF(AND('DB10-corrected'!G140="no practice",'DB10-as published'!G140="no practice"), 0,'DB10-corrected'!G140-'DB10-as published'!G140)</f>
        <v>0</v>
      </c>
      <c r="H140" s="3">
        <f>IF(AND('DB10-corrected'!H140="no practice",'DB10-as published'!H140="no practice"),0,ROUND('DB10-corrected'!H140,1)-ROUND('DB10-as published'!H140,1))</f>
        <v>0</v>
      </c>
      <c r="I140" s="20">
        <f>IF(AND('DB10-corrected'!I140="no practice",'DB10-as published'!I140="no practice"), 0,'DB10-corrected'!I140-'DB10-as published'!I140)</f>
        <v>0</v>
      </c>
      <c r="J140" s="3">
        <f>IF(AND('DB10-corrected'!J140="no practice",'DB10-as published'!J140="no practice"), 0,'DB10-corrected'!J140-'DB10-as published'!J140)</f>
        <v>0</v>
      </c>
      <c r="K140" s="3">
        <f>IF(AND('DB10-corrected'!K140="no practice",'DB10-as published'!K140="no practice"), 0,ROUND('DB10-corrected'!K140,1)-ROUND('DB10-as published'!K140,1))</f>
        <v>0</v>
      </c>
      <c r="L140" s="20">
        <f>+'DB10-corrected'!L140-'DB10-as published'!L140</f>
        <v>0</v>
      </c>
      <c r="M140" s="3">
        <f>+'DB10-corrected'!M140-'DB10-as published'!M140</f>
        <v>0</v>
      </c>
      <c r="N140" s="3">
        <f>+'DB10-corrected'!N140-'DB10-as published'!N140</f>
        <v>0</v>
      </c>
      <c r="O140" s="3">
        <f>+'DB10-corrected'!O140-'DB10-as published'!O140</f>
        <v>-1</v>
      </c>
      <c r="P140" s="3">
        <f>+'DB10-corrected'!P140-'DB10-as published'!P140</f>
        <v>-1</v>
      </c>
      <c r="Q140" s="20">
        <f>+'DB10-corrected'!Q140-'DB10-as published'!Q140</f>
        <v>0</v>
      </c>
      <c r="R140" s="3">
        <f>+'DB10-corrected'!R140-'DB10-as published'!R140</f>
        <v>0</v>
      </c>
      <c r="S140" s="3">
        <f>+'DB10-corrected'!S140-'DB10-as published'!S140</f>
        <v>0</v>
      </c>
      <c r="T140" s="3">
        <f>+'DB10-corrected'!T140-'DB10-as published'!T140</f>
        <v>0</v>
      </c>
      <c r="U140" s="20">
        <f>+'DB10-corrected'!U140-'DB10-as published'!U140</f>
        <v>0</v>
      </c>
      <c r="V140" s="3">
        <f>+'DB10-corrected'!V140-'DB10-as published'!V140</f>
        <v>0</v>
      </c>
      <c r="W140" s="3">
        <f>+ROUND('DB10-corrected'!W140,1)-ROUND('DB10-as published'!W140,1)</f>
        <v>0</v>
      </c>
      <c r="X140" s="20">
        <f>+'DB10-corrected'!X140-'DB10-as published'!X140</f>
        <v>0</v>
      </c>
      <c r="Y140" s="3">
        <f>+'DB10-corrected'!Y140-'DB10-as published'!Y140</f>
        <v>0</v>
      </c>
      <c r="Z140" s="3">
        <f>+'DB10-corrected'!Z140-'DB10-as published'!Z140</f>
        <v>0</v>
      </c>
      <c r="AA140" s="3">
        <f>+'DB10-corrected'!AA140-'DB10-as published'!AA140</f>
        <v>0</v>
      </c>
      <c r="AB140" s="3">
        <f>+'DB10-corrected'!AB140-'DB10-as published'!AB140</f>
        <v>0</v>
      </c>
      <c r="AC140" s="3">
        <f>+'DB10-corrected'!AC140-'DB10-as published'!AC140</f>
        <v>0</v>
      </c>
      <c r="AD140" s="20">
        <f>+'DB10-corrected'!AD140-'DB10-as published'!AD140</f>
        <v>0</v>
      </c>
      <c r="AE140" s="3">
        <f>+'DB10-corrected'!AE140-'DB10-as published'!AE140</f>
        <v>0</v>
      </c>
      <c r="AF140" s="3">
        <f>+'DB10-corrected'!AF140-'DB10-as published'!AF140</f>
        <v>0</v>
      </c>
      <c r="AG140" s="21">
        <f>IF(AND('DB10-corrected'!AG140="no practice",'DB10-as published'!AG140="no practice"), 0,'DB10-corrected'!AG140-'DB10-as published'!AG140)</f>
        <v>0</v>
      </c>
      <c r="AH140" s="17">
        <f>IF(AND('DB10-corrected'!AH140="no practice",'DB10-as published'!AH140="no practice"), 0,'DB10-corrected'!AH140-'DB10-as published'!AH140)</f>
        <v>0</v>
      </c>
      <c r="AI140" s="22">
        <f>+'DB10-corrected'!AI140-'DB10-as published'!AI140</f>
        <v>0</v>
      </c>
      <c r="AK140" s="11">
        <v>0</v>
      </c>
    </row>
    <row r="141" spans="1:37" s="11" customFormat="1">
      <c r="A141" s="58" t="s">
        <v>143</v>
      </c>
      <c r="B141" s="19">
        <f>+'DB10-corrected'!B141-'DB10-as published'!B141</f>
        <v>0</v>
      </c>
      <c r="C141" s="19">
        <f>+'DB10-corrected'!C141-'DB10-as published'!C141</f>
        <v>0</v>
      </c>
      <c r="D141" s="19">
        <f>+ROUND('DB10-corrected'!D141,1)-ROUND('DB10-as published'!D141,1)</f>
        <v>0</v>
      </c>
      <c r="E141" s="19">
        <f>+ROUND('DB10-corrected'!E141,1)-ROUND('DB10-as published'!E141,1)</f>
        <v>0</v>
      </c>
      <c r="F141" s="20">
        <f>IF(AND('DB10-corrected'!F141="no practice",'DB10-as published'!F141="no practice"), 0,'DB10-corrected'!F141-'DB10-as published'!F141)</f>
        <v>0</v>
      </c>
      <c r="G141" s="3">
        <f>IF(AND('DB10-corrected'!G141="no practice",'DB10-as published'!G141="no practice"), 0,'DB10-corrected'!G141-'DB10-as published'!G141)</f>
        <v>0</v>
      </c>
      <c r="H141" s="3">
        <f>IF(AND('DB10-corrected'!H141="no practice",'DB10-as published'!H141="no practice"),0,ROUND('DB10-corrected'!H141,1)-ROUND('DB10-as published'!H141,1))</f>
        <v>0</v>
      </c>
      <c r="I141" s="20">
        <f>IF(AND('DB10-corrected'!I141="no practice",'DB10-as published'!I141="no practice"), 0,'DB10-corrected'!I141-'DB10-as published'!I141)</f>
        <v>0</v>
      </c>
      <c r="J141" s="3">
        <f>IF(AND('DB10-corrected'!J141="no practice",'DB10-as published'!J141="no practice"), 0,'DB10-corrected'!J141-'DB10-as published'!J141)</f>
        <v>0</v>
      </c>
      <c r="K141" s="3">
        <f>IF(AND('DB10-corrected'!K141="no practice",'DB10-as published'!K141="no practice"), 0,ROUND('DB10-corrected'!K141,1)-ROUND('DB10-as published'!K141,1))</f>
        <v>0</v>
      </c>
      <c r="L141" s="20">
        <f>+'DB10-corrected'!L141-'DB10-as published'!L141</f>
        <v>0</v>
      </c>
      <c r="M141" s="3">
        <f>+'DB10-corrected'!M141-'DB10-as published'!M141</f>
        <v>0</v>
      </c>
      <c r="N141" s="3">
        <f>+'DB10-corrected'!N141-'DB10-as published'!N141</f>
        <v>0</v>
      </c>
      <c r="O141" s="3">
        <f>+'DB10-corrected'!O141-'DB10-as published'!O141</f>
        <v>-1</v>
      </c>
      <c r="P141" s="3">
        <f>+'DB10-corrected'!P141-'DB10-as published'!P141</f>
        <v>-1</v>
      </c>
      <c r="Q141" s="20">
        <f>+'DB10-corrected'!Q141-'DB10-as published'!Q141</f>
        <v>0</v>
      </c>
      <c r="R141" s="3">
        <f>+'DB10-corrected'!R141-'DB10-as published'!R141</f>
        <v>0</v>
      </c>
      <c r="S141" s="3">
        <f>+'DB10-corrected'!S141-'DB10-as published'!S141</f>
        <v>0</v>
      </c>
      <c r="T141" s="3">
        <f>+'DB10-corrected'!T141-'DB10-as published'!T141</f>
        <v>0</v>
      </c>
      <c r="U141" s="20">
        <f>+'DB10-corrected'!U141-'DB10-as published'!U141</f>
        <v>0</v>
      </c>
      <c r="V141" s="3">
        <f>+'DB10-corrected'!V141-'DB10-as published'!V141</f>
        <v>0</v>
      </c>
      <c r="W141" s="3">
        <f>+ROUND('DB10-corrected'!W141,1)-ROUND('DB10-as published'!W141,1)</f>
        <v>0</v>
      </c>
      <c r="X141" s="20">
        <f>+'DB10-corrected'!X141-'DB10-as published'!X141</f>
        <v>0</v>
      </c>
      <c r="Y141" s="3">
        <f>+'DB10-corrected'!Y141-'DB10-as published'!Y141</f>
        <v>-2</v>
      </c>
      <c r="Z141" s="3">
        <f>+'DB10-corrected'!Z141-'DB10-as published'!Z141</f>
        <v>-149</v>
      </c>
      <c r="AA141" s="3">
        <f>+'DB10-corrected'!AA141-'DB10-as published'!AA141</f>
        <v>0</v>
      </c>
      <c r="AB141" s="3">
        <f>+'DB10-corrected'!AB141-'DB10-as published'!AB141</f>
        <v>0</v>
      </c>
      <c r="AC141" s="3">
        <f>+'DB10-corrected'!AC141-'DB10-as published'!AC141</f>
        <v>0</v>
      </c>
      <c r="AD141" s="20">
        <f>+'DB10-corrected'!AD141-'DB10-as published'!AD141</f>
        <v>0</v>
      </c>
      <c r="AE141" s="3">
        <f>+'DB10-corrected'!AE141-'DB10-as published'!AE141</f>
        <v>0</v>
      </c>
      <c r="AF141" s="3">
        <f>+'DB10-corrected'!AF141-'DB10-as published'!AF141</f>
        <v>0</v>
      </c>
      <c r="AG141" s="21">
        <f>IF(AND('DB10-corrected'!AG141="no practice",'DB10-as published'!AG141="no practice"), 0,'DB10-corrected'!AG141-'DB10-as published'!AG141)</f>
        <v>0</v>
      </c>
      <c r="AH141" s="17">
        <f>IF(AND('DB10-corrected'!AH141="no practice",'DB10-as published'!AH141="no practice"), 0,'DB10-corrected'!AH141-'DB10-as published'!AH141)</f>
        <v>0</v>
      </c>
      <c r="AI141" s="22">
        <f>+'DB10-corrected'!AI141-'DB10-as published'!AI141</f>
        <v>0</v>
      </c>
      <c r="AK141" s="11">
        <v>0</v>
      </c>
    </row>
    <row r="142" spans="1:37" s="11" customFormat="1">
      <c r="A142" s="58" t="s">
        <v>144</v>
      </c>
      <c r="B142" s="19">
        <f>+'DB10-corrected'!B142-'DB10-as published'!B142</f>
        <v>0</v>
      </c>
      <c r="C142" s="19">
        <f>+'DB10-corrected'!C142-'DB10-as published'!C142</f>
        <v>0</v>
      </c>
      <c r="D142" s="19">
        <f>+ROUND('DB10-corrected'!D142,1)-ROUND('DB10-as published'!D142,1)</f>
        <v>0</v>
      </c>
      <c r="E142" s="19">
        <f>+ROUND('DB10-corrected'!E142,1)-ROUND('DB10-as published'!E142,1)</f>
        <v>0</v>
      </c>
      <c r="F142" s="20">
        <f>IF(AND('DB10-corrected'!F142="no practice",'DB10-as published'!F142="no practice"), 0,'DB10-corrected'!F142-'DB10-as published'!F142)</f>
        <v>0</v>
      </c>
      <c r="G142" s="3">
        <f>IF(AND('DB10-corrected'!G142="no practice",'DB10-as published'!G142="no practice"), 0,'DB10-corrected'!G142-'DB10-as published'!G142)</f>
        <v>0</v>
      </c>
      <c r="H142" s="3">
        <f>IF(AND('DB10-corrected'!H142="no practice",'DB10-as published'!H142="no practice"),0,ROUND('DB10-corrected'!H142,1)-ROUND('DB10-as published'!H142,1))</f>
        <v>0</v>
      </c>
      <c r="I142" s="20">
        <f>IF(AND('DB10-corrected'!I142="no practice",'DB10-as published'!I142="no practice"), 0,'DB10-corrected'!I142-'DB10-as published'!I142)</f>
        <v>0</v>
      </c>
      <c r="J142" s="3">
        <f>IF(AND('DB10-corrected'!J142="no practice",'DB10-as published'!J142="no practice"), 0,'DB10-corrected'!J142-'DB10-as published'!J142)</f>
        <v>0</v>
      </c>
      <c r="K142" s="3">
        <f>IF(AND('DB10-corrected'!K142="no practice",'DB10-as published'!K142="no practice"), 0,ROUND('DB10-corrected'!K142,1)-ROUND('DB10-as published'!K142,1))</f>
        <v>0</v>
      </c>
      <c r="L142" s="20">
        <f>+'DB10-corrected'!L142-'DB10-as published'!L142</f>
        <v>0</v>
      </c>
      <c r="M142" s="3">
        <f>+'DB10-corrected'!M142-'DB10-as published'!M142</f>
        <v>0</v>
      </c>
      <c r="N142" s="3">
        <f>+'DB10-corrected'!N142-'DB10-as published'!N142</f>
        <v>0</v>
      </c>
      <c r="O142" s="3">
        <f>+'DB10-corrected'!O142-'DB10-as published'!O142</f>
        <v>0</v>
      </c>
      <c r="P142" s="3">
        <f>+'DB10-corrected'!P142-'DB10-as published'!P142</f>
        <v>0</v>
      </c>
      <c r="Q142" s="20">
        <f>+'DB10-corrected'!Q142-'DB10-as published'!Q142</f>
        <v>0</v>
      </c>
      <c r="R142" s="3">
        <f>+'DB10-corrected'!R142-'DB10-as published'!R142</f>
        <v>0</v>
      </c>
      <c r="S142" s="3">
        <f>+'DB10-corrected'!S142-'DB10-as published'!S142</f>
        <v>0</v>
      </c>
      <c r="T142" s="3">
        <f>+'DB10-corrected'!T142-'DB10-as published'!T142</f>
        <v>0</v>
      </c>
      <c r="U142" s="20">
        <f>+'DB10-corrected'!U142-'DB10-as published'!U142</f>
        <v>0</v>
      </c>
      <c r="V142" s="3">
        <f>+'DB10-corrected'!V142-'DB10-as published'!V142</f>
        <v>0</v>
      </c>
      <c r="W142" s="3">
        <f>+ROUND('DB10-corrected'!W142,1)-ROUND('DB10-as published'!W142,1)</f>
        <v>0</v>
      </c>
      <c r="X142" s="20">
        <f>+'DB10-corrected'!X142-'DB10-as published'!X142</f>
        <v>0</v>
      </c>
      <c r="Y142" s="3">
        <f>+'DB10-corrected'!Y142-'DB10-as published'!Y142</f>
        <v>0</v>
      </c>
      <c r="Z142" s="3">
        <f>+'DB10-corrected'!Z142-'DB10-as published'!Z142</f>
        <v>0</v>
      </c>
      <c r="AA142" s="3">
        <f>+'DB10-corrected'!AA142-'DB10-as published'!AA142</f>
        <v>0</v>
      </c>
      <c r="AB142" s="3">
        <f>+'DB10-corrected'!AB142-'DB10-as published'!AB142</f>
        <v>0</v>
      </c>
      <c r="AC142" s="3">
        <f>+'DB10-corrected'!AC142-'DB10-as published'!AC142</f>
        <v>0</v>
      </c>
      <c r="AD142" s="20">
        <f>+'DB10-corrected'!AD142-'DB10-as published'!AD142</f>
        <v>0</v>
      </c>
      <c r="AE142" s="3">
        <f>+'DB10-corrected'!AE142-'DB10-as published'!AE142</f>
        <v>0</v>
      </c>
      <c r="AF142" s="3">
        <f>+'DB10-corrected'!AF142-'DB10-as published'!AF142</f>
        <v>0</v>
      </c>
      <c r="AG142" s="21">
        <f>IF(AND('DB10-corrected'!AG142="no practice",'DB10-as published'!AG142="no practice"), 0,'DB10-corrected'!AG142-'DB10-as published'!AG142)</f>
        <v>0</v>
      </c>
      <c r="AH142" s="17">
        <f>IF(AND('DB10-corrected'!AH142="no practice",'DB10-as published'!AH142="no practice"), 0,'DB10-corrected'!AH142-'DB10-as published'!AH142)</f>
        <v>0</v>
      </c>
      <c r="AI142" s="22">
        <f>+'DB10-corrected'!AI142-'DB10-as published'!AI142</f>
        <v>0</v>
      </c>
      <c r="AK142" s="11">
        <v>0</v>
      </c>
    </row>
    <row r="143" spans="1:37" s="11" customFormat="1">
      <c r="A143" s="58" t="s">
        <v>145</v>
      </c>
      <c r="B143" s="19">
        <f>+'DB10-corrected'!B143-'DB10-as published'!B143</f>
        <v>0</v>
      </c>
      <c r="C143" s="19">
        <f>+'DB10-corrected'!C143-'DB10-as published'!C143</f>
        <v>0</v>
      </c>
      <c r="D143" s="19">
        <f>+ROUND('DB10-corrected'!D143,1)-ROUND('DB10-as published'!D143,1)</f>
        <v>0</v>
      </c>
      <c r="E143" s="19">
        <f>+ROUND('DB10-corrected'!E143,1)-ROUND('DB10-as published'!E143,1)</f>
        <v>0</v>
      </c>
      <c r="F143" s="20">
        <f>IF(AND('DB10-corrected'!F143="no practice",'DB10-as published'!F143="no practice"), 0,'DB10-corrected'!F143-'DB10-as published'!F143)</f>
        <v>0</v>
      </c>
      <c r="G143" s="3">
        <f>IF(AND('DB10-corrected'!G143="no practice",'DB10-as published'!G143="no practice"), 0,'DB10-corrected'!G143-'DB10-as published'!G143)</f>
        <v>0</v>
      </c>
      <c r="H143" s="3">
        <f>IF(AND('DB10-corrected'!H143="no practice",'DB10-as published'!H143="no practice"),0,ROUND('DB10-corrected'!H143,1)-ROUND('DB10-as published'!H143,1))</f>
        <v>0</v>
      </c>
      <c r="I143" s="20">
        <f>IF(AND('DB10-corrected'!I143="no practice",'DB10-as published'!I143="no practice"), 0,'DB10-corrected'!I143-'DB10-as published'!I143)</f>
        <v>0</v>
      </c>
      <c r="J143" s="3">
        <f>IF(AND('DB10-corrected'!J143="no practice",'DB10-as published'!J143="no practice"), 0,'DB10-corrected'!J143-'DB10-as published'!J143)</f>
        <v>0</v>
      </c>
      <c r="K143" s="3">
        <f>IF(AND('DB10-corrected'!K143="no practice",'DB10-as published'!K143="no practice"), 0,ROUND('DB10-corrected'!K143,1)-ROUND('DB10-as published'!K143,1))</f>
        <v>0</v>
      </c>
      <c r="L143" s="20">
        <f>+'DB10-corrected'!L143-'DB10-as published'!L143</f>
        <v>-1</v>
      </c>
      <c r="M143" s="3">
        <f>+'DB10-corrected'!M143-'DB10-as published'!M143</f>
        <v>0</v>
      </c>
      <c r="N143" s="3">
        <f>+'DB10-corrected'!N143-'DB10-as published'!N143</f>
        <v>0</v>
      </c>
      <c r="O143" s="3">
        <f>+'DB10-corrected'!O143-'DB10-as published'!O143</f>
        <v>0</v>
      </c>
      <c r="P143" s="3">
        <f>+'DB10-corrected'!P143-'DB10-as published'!P143</f>
        <v>-1</v>
      </c>
      <c r="Q143" s="20">
        <f>+'DB10-corrected'!Q143-'DB10-as published'!Q143</f>
        <v>0</v>
      </c>
      <c r="R143" s="3">
        <f>+'DB10-corrected'!R143-'DB10-as published'!R143</f>
        <v>0</v>
      </c>
      <c r="S143" s="3">
        <f>+'DB10-corrected'!S143-'DB10-as published'!S143</f>
        <v>0</v>
      </c>
      <c r="T143" s="3">
        <f>+'DB10-corrected'!T143-'DB10-as published'!T143</f>
        <v>0</v>
      </c>
      <c r="U143" s="20">
        <f>+'DB10-corrected'!U143-'DB10-as published'!U143</f>
        <v>0</v>
      </c>
      <c r="V143" s="3">
        <f>+'DB10-corrected'!V143-'DB10-as published'!V143</f>
        <v>0</v>
      </c>
      <c r="W143" s="3">
        <f>+ROUND('DB10-corrected'!W143,1)-ROUND('DB10-as published'!W143,1)</f>
        <v>0</v>
      </c>
      <c r="X143" s="20">
        <f>+'DB10-corrected'!X143-'DB10-as published'!X143</f>
        <v>0</v>
      </c>
      <c r="Y143" s="3">
        <f>+'DB10-corrected'!Y143-'DB10-as published'!Y143</f>
        <v>0</v>
      </c>
      <c r="Z143" s="3">
        <f>+'DB10-corrected'!Z143-'DB10-as published'!Z143</f>
        <v>0</v>
      </c>
      <c r="AA143" s="3">
        <f>+'DB10-corrected'!AA143-'DB10-as published'!AA143</f>
        <v>0</v>
      </c>
      <c r="AB143" s="3">
        <f>+'DB10-corrected'!AB143-'DB10-as published'!AB143</f>
        <v>0</v>
      </c>
      <c r="AC143" s="3">
        <f>+'DB10-corrected'!AC143-'DB10-as published'!AC143</f>
        <v>0</v>
      </c>
      <c r="AD143" s="20">
        <f>+'DB10-corrected'!AD143-'DB10-as published'!AD143</f>
        <v>0</v>
      </c>
      <c r="AE143" s="3">
        <f>+'DB10-corrected'!AE143-'DB10-as published'!AE143</f>
        <v>0</v>
      </c>
      <c r="AF143" s="3">
        <f>+'DB10-corrected'!AF143-'DB10-as published'!AF143</f>
        <v>0</v>
      </c>
      <c r="AG143" s="21">
        <f>IF(AND('DB10-corrected'!AG143="no practice",'DB10-as published'!AG143="no practice"), 0,'DB10-corrected'!AG143-'DB10-as published'!AG143)</f>
        <v>0</v>
      </c>
      <c r="AH143" s="17">
        <f>IF(AND('DB10-corrected'!AH143="no practice",'DB10-as published'!AH143="no practice"), 0,'DB10-corrected'!AH143-'DB10-as published'!AH143)</f>
        <v>0</v>
      </c>
      <c r="AI143" s="22">
        <f>+'DB10-corrected'!AI143-'DB10-as published'!AI143</f>
        <v>0</v>
      </c>
      <c r="AK143" s="11">
        <v>0</v>
      </c>
    </row>
    <row r="144" spans="1:37" s="11" customFormat="1">
      <c r="A144" s="58" t="s">
        <v>146</v>
      </c>
      <c r="B144" s="19">
        <f>+'DB10-corrected'!B144-'DB10-as published'!B144</f>
        <v>1</v>
      </c>
      <c r="C144" s="19">
        <f>+'DB10-corrected'!C144-'DB10-as published'!C144</f>
        <v>1</v>
      </c>
      <c r="D144" s="19">
        <f>+ROUND('DB10-corrected'!D144,1)-ROUND('DB10-as published'!D144,1)</f>
        <v>11.899999999999999</v>
      </c>
      <c r="E144" s="19">
        <f>+ROUND('DB10-corrected'!E144,1)-ROUND('DB10-as published'!E144,1)</f>
        <v>0</v>
      </c>
      <c r="F144" s="20">
        <f>IF(AND('DB10-corrected'!F144="no practice",'DB10-as published'!F144="no practice"), 0,'DB10-corrected'!F144-'DB10-as published'!F144)</f>
        <v>1</v>
      </c>
      <c r="G144" s="3">
        <f>IF(AND('DB10-corrected'!G144="no practice",'DB10-as published'!G144="no practice"), 0,'DB10-corrected'!G144-'DB10-as published'!G144)</f>
        <v>0</v>
      </c>
      <c r="H144" s="3">
        <f>IF(AND('DB10-corrected'!H144="no practice",'DB10-as published'!H144="no practice"),0,ROUND('DB10-corrected'!H144,1)-ROUND('DB10-as published'!H144,1))</f>
        <v>0</v>
      </c>
      <c r="I144" s="20">
        <f>IF(AND('DB10-corrected'!I144="no practice",'DB10-as published'!I144="no practice"), 0,'DB10-corrected'!I144-'DB10-as published'!I144)</f>
        <v>0</v>
      </c>
      <c r="J144" s="3">
        <f>IF(AND('DB10-corrected'!J144="no practice",'DB10-as published'!J144="no practice"), 0,'DB10-corrected'!J144-'DB10-as published'!J144)</f>
        <v>0</v>
      </c>
      <c r="K144" s="3">
        <f>IF(AND('DB10-corrected'!K144="no practice",'DB10-as published'!K144="no practice"), 0,ROUND('DB10-corrected'!K144,1)-ROUND('DB10-as published'!K144,1))</f>
        <v>0</v>
      </c>
      <c r="L144" s="20">
        <f>+'DB10-corrected'!L144-'DB10-as published'!L144</f>
        <v>0</v>
      </c>
      <c r="M144" s="3">
        <f>+'DB10-corrected'!M144-'DB10-as published'!M144</f>
        <v>0</v>
      </c>
      <c r="N144" s="3">
        <f>+'DB10-corrected'!N144-'DB10-as published'!N144</f>
        <v>0</v>
      </c>
      <c r="O144" s="3">
        <f>+'DB10-corrected'!O144-'DB10-as published'!O144</f>
        <v>0</v>
      </c>
      <c r="P144" s="3">
        <f>+'DB10-corrected'!P144-'DB10-as published'!P144</f>
        <v>0</v>
      </c>
      <c r="Q144" s="20">
        <f>+'DB10-corrected'!Q144-'DB10-as published'!Q144</f>
        <v>0</v>
      </c>
      <c r="R144" s="3">
        <f>+'DB10-corrected'!R144-'DB10-as published'!R144</f>
        <v>0</v>
      </c>
      <c r="S144" s="3">
        <f>+'DB10-corrected'!S144-'DB10-as published'!S144</f>
        <v>0</v>
      </c>
      <c r="T144" s="3">
        <f>+'DB10-corrected'!T144-'DB10-as published'!T144</f>
        <v>0</v>
      </c>
      <c r="U144" s="20">
        <f>+'DB10-corrected'!U144-'DB10-as published'!U144</f>
        <v>0</v>
      </c>
      <c r="V144" s="3">
        <f>+'DB10-corrected'!V144-'DB10-as published'!V144</f>
        <v>0</v>
      </c>
      <c r="W144" s="3">
        <f>+ROUND('DB10-corrected'!W144,1)-ROUND('DB10-as published'!W144,1)</f>
        <v>0</v>
      </c>
      <c r="X144" s="20">
        <f>+'DB10-corrected'!X144-'DB10-as published'!X144</f>
        <v>-1</v>
      </c>
      <c r="Y144" s="3">
        <f>+'DB10-corrected'!Y144-'DB10-as published'!Y144</f>
        <v>0</v>
      </c>
      <c r="Z144" s="3">
        <f>+'DB10-corrected'!Z144-'DB10-as published'!Z144</f>
        <v>-963</v>
      </c>
      <c r="AA144" s="3">
        <f>+'DB10-corrected'!AA144-'DB10-as published'!AA144</f>
        <v>0</v>
      </c>
      <c r="AB144" s="3">
        <f>+'DB10-corrected'!AB144-'DB10-as published'!AB144</f>
        <v>0</v>
      </c>
      <c r="AC144" s="3">
        <f>+'DB10-corrected'!AC144-'DB10-as published'!AC144</f>
        <v>-963</v>
      </c>
      <c r="AD144" s="20">
        <f>+'DB10-corrected'!AD144-'DB10-as published'!AD144</f>
        <v>-1</v>
      </c>
      <c r="AE144" s="3">
        <f>+'DB10-corrected'!AE144-'DB10-as published'!AE144</f>
        <v>0</v>
      </c>
      <c r="AF144" s="3">
        <f>+'DB10-corrected'!AF144-'DB10-as published'!AF144</f>
        <v>0</v>
      </c>
      <c r="AG144" s="21">
        <f>IF(AND('DB10-corrected'!AG144="no practice",'DB10-as published'!AG144="no practice"), 0,'DB10-corrected'!AG144-'DB10-as published'!AG144)</f>
        <v>0</v>
      </c>
      <c r="AH144" s="17">
        <f>IF(AND('DB10-corrected'!AH144="no practice",'DB10-as published'!AH144="no practice"), 0,'DB10-corrected'!AH144-'DB10-as published'!AH144)</f>
        <v>0</v>
      </c>
      <c r="AI144" s="22">
        <f>+'DB10-corrected'!AI144-'DB10-as published'!AI144</f>
        <v>0</v>
      </c>
      <c r="AK144" s="11">
        <v>0</v>
      </c>
    </row>
    <row r="145" spans="1:37" s="11" customFormat="1">
      <c r="A145" s="58" t="s">
        <v>147</v>
      </c>
      <c r="B145" s="19">
        <f>+'DB10-corrected'!B145-'DB10-as published'!B145</f>
        <v>0</v>
      </c>
      <c r="C145" s="19">
        <f>+'DB10-corrected'!C145-'DB10-as published'!C145</f>
        <v>0</v>
      </c>
      <c r="D145" s="19">
        <f>+ROUND('DB10-corrected'!D145,1)-ROUND('DB10-as published'!D145,1)</f>
        <v>0</v>
      </c>
      <c r="E145" s="19">
        <f>+ROUND('DB10-corrected'!E145,1)-ROUND('DB10-as published'!E145,1)</f>
        <v>0</v>
      </c>
      <c r="F145" s="20">
        <f>IF(AND('DB10-corrected'!F145="no practice",'DB10-as published'!F145="no practice"), 0,'DB10-corrected'!F145-'DB10-as published'!F145)</f>
        <v>0</v>
      </c>
      <c r="G145" s="3">
        <f>IF(AND('DB10-corrected'!G145="no practice",'DB10-as published'!G145="no practice"), 0,'DB10-corrected'!G145-'DB10-as published'!G145)</f>
        <v>0</v>
      </c>
      <c r="H145" s="3">
        <f>IF(AND('DB10-corrected'!H145="no practice",'DB10-as published'!H145="no practice"),0,ROUND('DB10-corrected'!H145,1)-ROUND('DB10-as published'!H145,1))</f>
        <v>0</v>
      </c>
      <c r="I145" s="20">
        <f>IF(AND('DB10-corrected'!I145="no practice",'DB10-as published'!I145="no practice"), 0,'DB10-corrected'!I145-'DB10-as published'!I145)</f>
        <v>0</v>
      </c>
      <c r="J145" s="3">
        <f>IF(AND('DB10-corrected'!J145="no practice",'DB10-as published'!J145="no practice"), 0,'DB10-corrected'!J145-'DB10-as published'!J145)</f>
        <v>0</v>
      </c>
      <c r="K145" s="3">
        <f>IF(AND('DB10-corrected'!K145="no practice",'DB10-as published'!K145="no practice"), 0,ROUND('DB10-corrected'!K145,1)-ROUND('DB10-as published'!K145,1))</f>
        <v>0</v>
      </c>
      <c r="L145" s="20">
        <f>+'DB10-corrected'!L145-'DB10-as published'!L145</f>
        <v>0</v>
      </c>
      <c r="M145" s="3">
        <f>+'DB10-corrected'!M145-'DB10-as published'!M145</f>
        <v>0</v>
      </c>
      <c r="N145" s="3">
        <f>+'DB10-corrected'!N145-'DB10-as published'!N145</f>
        <v>0</v>
      </c>
      <c r="O145" s="3">
        <f>+'DB10-corrected'!O145-'DB10-as published'!O145</f>
        <v>0</v>
      </c>
      <c r="P145" s="3">
        <f>+'DB10-corrected'!P145-'DB10-as published'!P145</f>
        <v>0</v>
      </c>
      <c r="Q145" s="20">
        <f>+'DB10-corrected'!Q145-'DB10-as published'!Q145</f>
        <v>0</v>
      </c>
      <c r="R145" s="3">
        <f>+'DB10-corrected'!R145-'DB10-as published'!R145</f>
        <v>0</v>
      </c>
      <c r="S145" s="3">
        <f>+'DB10-corrected'!S145-'DB10-as published'!S145</f>
        <v>0</v>
      </c>
      <c r="T145" s="3">
        <f>+'DB10-corrected'!T145-'DB10-as published'!T145</f>
        <v>0</v>
      </c>
      <c r="U145" s="20">
        <f>+'DB10-corrected'!U145-'DB10-as published'!U145</f>
        <v>0</v>
      </c>
      <c r="V145" s="3">
        <f>+'DB10-corrected'!V145-'DB10-as published'!V145</f>
        <v>0</v>
      </c>
      <c r="W145" s="3">
        <f>+ROUND('DB10-corrected'!W145,1)-ROUND('DB10-as published'!W145,1)</f>
        <v>0</v>
      </c>
      <c r="X145" s="20">
        <f>+'DB10-corrected'!X145-'DB10-as published'!X145</f>
        <v>0</v>
      </c>
      <c r="Y145" s="3">
        <f>+'DB10-corrected'!Y145-'DB10-as published'!Y145</f>
        <v>0</v>
      </c>
      <c r="Z145" s="3">
        <f>+'DB10-corrected'!Z145-'DB10-as published'!Z145</f>
        <v>0</v>
      </c>
      <c r="AA145" s="3">
        <f>+'DB10-corrected'!AA145-'DB10-as published'!AA145</f>
        <v>0</v>
      </c>
      <c r="AB145" s="3">
        <f>+'DB10-corrected'!AB145-'DB10-as published'!AB145</f>
        <v>0</v>
      </c>
      <c r="AC145" s="3">
        <f>+'DB10-corrected'!AC145-'DB10-as published'!AC145</f>
        <v>0</v>
      </c>
      <c r="AD145" s="20">
        <f>+'DB10-corrected'!AD145-'DB10-as published'!AD145</f>
        <v>0</v>
      </c>
      <c r="AE145" s="3">
        <f>+'DB10-corrected'!AE145-'DB10-as published'!AE145</f>
        <v>0</v>
      </c>
      <c r="AF145" s="3">
        <f>+'DB10-corrected'!AF145-'DB10-as published'!AF145</f>
        <v>0</v>
      </c>
      <c r="AG145" s="21">
        <f>IF(AND('DB10-corrected'!AG145="no practice",'DB10-as published'!AG145="no practice"), 0,'DB10-corrected'!AG145-'DB10-as published'!AG145)</f>
        <v>0</v>
      </c>
      <c r="AH145" s="17">
        <f>IF(AND('DB10-corrected'!AH145="no practice",'DB10-as published'!AH145="no practice"), 0,'DB10-corrected'!AH145-'DB10-as published'!AH145)</f>
        <v>0</v>
      </c>
      <c r="AI145" s="22">
        <f>+'DB10-corrected'!AI145-'DB10-as published'!AI145</f>
        <v>0</v>
      </c>
      <c r="AK145" s="11">
        <v>0</v>
      </c>
    </row>
    <row r="146" spans="1:37" s="11" customFormat="1">
      <c r="A146" s="58" t="s">
        <v>148</v>
      </c>
      <c r="B146" s="19">
        <f>+'DB10-corrected'!B146-'DB10-as published'!B146</f>
        <v>0</v>
      </c>
      <c r="C146" s="19">
        <f>+'DB10-corrected'!C146-'DB10-as published'!C146</f>
        <v>0</v>
      </c>
      <c r="D146" s="19">
        <f>+ROUND('DB10-corrected'!D146,1)-ROUND('DB10-as published'!D146,1)</f>
        <v>0</v>
      </c>
      <c r="E146" s="19">
        <f>+ROUND('DB10-corrected'!E146,1)-ROUND('DB10-as published'!E146,1)</f>
        <v>0</v>
      </c>
      <c r="F146" s="20">
        <f>IF(AND('DB10-corrected'!F146="no practice",'DB10-as published'!F146="no practice"), 0,'DB10-corrected'!F146-'DB10-as published'!F146)</f>
        <v>0</v>
      </c>
      <c r="G146" s="3">
        <f>IF(AND('DB10-corrected'!G146="no practice",'DB10-as published'!G146="no practice"), 0,'DB10-corrected'!G146-'DB10-as published'!G146)</f>
        <v>0</v>
      </c>
      <c r="H146" s="3">
        <f>IF(AND('DB10-corrected'!H146="no practice",'DB10-as published'!H146="no practice"),0,ROUND('DB10-corrected'!H146,1)-ROUND('DB10-as published'!H146,1))</f>
        <v>0</v>
      </c>
      <c r="I146" s="20">
        <f>IF(AND('DB10-corrected'!I146="no practice",'DB10-as published'!I146="no practice"), 0,'DB10-corrected'!I146-'DB10-as published'!I146)</f>
        <v>0</v>
      </c>
      <c r="J146" s="3">
        <f>IF(AND('DB10-corrected'!J146="no practice",'DB10-as published'!J146="no practice"), 0,'DB10-corrected'!J146-'DB10-as published'!J146)</f>
        <v>0</v>
      </c>
      <c r="K146" s="3">
        <f>IF(AND('DB10-corrected'!K146="no practice",'DB10-as published'!K146="no practice"), 0,ROUND('DB10-corrected'!K146,1)-ROUND('DB10-as published'!K146,1))</f>
        <v>0</v>
      </c>
      <c r="L146" s="20">
        <f>+'DB10-corrected'!L146-'DB10-as published'!L146</f>
        <v>0</v>
      </c>
      <c r="M146" s="3">
        <f>+'DB10-corrected'!M146-'DB10-as published'!M146</f>
        <v>0</v>
      </c>
      <c r="N146" s="3">
        <f>+'DB10-corrected'!N146-'DB10-as published'!N146</f>
        <v>0</v>
      </c>
      <c r="O146" s="3">
        <f>+'DB10-corrected'!O146-'DB10-as published'!O146</f>
        <v>0</v>
      </c>
      <c r="P146" s="3">
        <f>+'DB10-corrected'!P146-'DB10-as published'!P146</f>
        <v>0</v>
      </c>
      <c r="Q146" s="20">
        <f>+'DB10-corrected'!Q146-'DB10-as published'!Q146</f>
        <v>0</v>
      </c>
      <c r="R146" s="3">
        <f>+'DB10-corrected'!R146-'DB10-as published'!R146</f>
        <v>0</v>
      </c>
      <c r="S146" s="3">
        <f>+'DB10-corrected'!S146-'DB10-as published'!S146</f>
        <v>0</v>
      </c>
      <c r="T146" s="3">
        <f>+'DB10-corrected'!T146-'DB10-as published'!T146</f>
        <v>0</v>
      </c>
      <c r="U146" s="20">
        <f>+'DB10-corrected'!U146-'DB10-as published'!U146</f>
        <v>0</v>
      </c>
      <c r="V146" s="3">
        <f>+'DB10-corrected'!V146-'DB10-as published'!V146</f>
        <v>0</v>
      </c>
      <c r="W146" s="3">
        <f>+ROUND('DB10-corrected'!W146,1)-ROUND('DB10-as published'!W146,1)</f>
        <v>0</v>
      </c>
      <c r="X146" s="20">
        <f>+'DB10-corrected'!X146-'DB10-as published'!X146</f>
        <v>0</v>
      </c>
      <c r="Y146" s="3">
        <f>+'DB10-corrected'!Y146-'DB10-as published'!Y146</f>
        <v>0</v>
      </c>
      <c r="Z146" s="3">
        <f>+'DB10-corrected'!Z146-'DB10-as published'!Z146</f>
        <v>0</v>
      </c>
      <c r="AA146" s="3">
        <f>+'DB10-corrected'!AA146-'DB10-as published'!AA146</f>
        <v>0</v>
      </c>
      <c r="AB146" s="3">
        <f>+'DB10-corrected'!AB146-'DB10-as published'!AB146</f>
        <v>1</v>
      </c>
      <c r="AC146" s="3">
        <f>+'DB10-corrected'!AC146-'DB10-as published'!AC146</f>
        <v>0</v>
      </c>
      <c r="AD146" s="20">
        <f>+'DB10-corrected'!AD146-'DB10-as published'!AD146</f>
        <v>0</v>
      </c>
      <c r="AE146" s="3">
        <f>+'DB10-corrected'!AE146-'DB10-as published'!AE146</f>
        <v>0</v>
      </c>
      <c r="AF146" s="3">
        <f>+'DB10-corrected'!AF146-'DB10-as published'!AF146</f>
        <v>0</v>
      </c>
      <c r="AG146" s="21">
        <f>IF(AND('DB10-corrected'!AG146="no practice",'DB10-as published'!AG146="no practice"), 0,'DB10-corrected'!AG146-'DB10-as published'!AG146)</f>
        <v>0</v>
      </c>
      <c r="AH146" s="17">
        <f>IF(AND('DB10-corrected'!AH146="no practice",'DB10-as published'!AH146="no practice"), 0,'DB10-corrected'!AH146-'DB10-as published'!AH146)</f>
        <v>0</v>
      </c>
      <c r="AI146" s="22">
        <f>+'DB10-corrected'!AI146-'DB10-as published'!AI146</f>
        <v>0</v>
      </c>
      <c r="AK146" s="11">
        <v>0</v>
      </c>
    </row>
    <row r="147" spans="1:37" s="11" customFormat="1">
      <c r="A147" s="58" t="s">
        <v>149</v>
      </c>
      <c r="B147" s="19">
        <f>+'DB10-corrected'!B147-'DB10-as published'!B147</f>
        <v>0</v>
      </c>
      <c r="C147" s="19">
        <f>+'DB10-corrected'!C147-'DB10-as published'!C147</f>
        <v>0</v>
      </c>
      <c r="D147" s="19">
        <f>+ROUND('DB10-corrected'!D147,1)-ROUND('DB10-as published'!D147,1)</f>
        <v>0</v>
      </c>
      <c r="E147" s="19">
        <f>+ROUND('DB10-corrected'!E147,1)-ROUND('DB10-as published'!E147,1)</f>
        <v>0</v>
      </c>
      <c r="F147" s="20">
        <f>IF(AND('DB10-corrected'!F147="no practice",'DB10-as published'!F147="no practice"), 0,'DB10-corrected'!F147-'DB10-as published'!F147)</f>
        <v>0</v>
      </c>
      <c r="G147" s="3">
        <f>IF(AND('DB10-corrected'!G147="no practice",'DB10-as published'!G147="no practice"), 0,'DB10-corrected'!G147-'DB10-as published'!G147)</f>
        <v>0</v>
      </c>
      <c r="H147" s="3">
        <f>IF(AND('DB10-corrected'!H147="no practice",'DB10-as published'!H147="no practice"),0,ROUND('DB10-corrected'!H147,1)-ROUND('DB10-as published'!H147,1))</f>
        <v>0</v>
      </c>
      <c r="I147" s="20">
        <f>IF(AND('DB10-corrected'!I147="no practice",'DB10-as published'!I147="no practice"), 0,'DB10-corrected'!I147-'DB10-as published'!I147)</f>
        <v>0</v>
      </c>
      <c r="J147" s="3">
        <f>IF(AND('DB10-corrected'!J147="no practice",'DB10-as published'!J147="no practice"), 0,'DB10-corrected'!J147-'DB10-as published'!J147)</f>
        <v>0</v>
      </c>
      <c r="K147" s="3">
        <f>IF(AND('DB10-corrected'!K147="no practice",'DB10-as published'!K147="no practice"), 0,ROUND('DB10-corrected'!K147,1)-ROUND('DB10-as published'!K147,1))</f>
        <v>0</v>
      </c>
      <c r="L147" s="20">
        <f>+'DB10-corrected'!L147-'DB10-as published'!L147</f>
        <v>0</v>
      </c>
      <c r="M147" s="3">
        <f>+'DB10-corrected'!M147-'DB10-as published'!M147</f>
        <v>0</v>
      </c>
      <c r="N147" s="3">
        <f>+'DB10-corrected'!N147-'DB10-as published'!N147</f>
        <v>0</v>
      </c>
      <c r="O147" s="3">
        <f>+'DB10-corrected'!O147-'DB10-as published'!O147</f>
        <v>0</v>
      </c>
      <c r="P147" s="3">
        <f>+'DB10-corrected'!P147-'DB10-as published'!P147</f>
        <v>0</v>
      </c>
      <c r="Q147" s="20">
        <f>+'DB10-corrected'!Q147-'DB10-as published'!Q147</f>
        <v>0</v>
      </c>
      <c r="R147" s="3">
        <f>+'DB10-corrected'!R147-'DB10-as published'!R147</f>
        <v>0</v>
      </c>
      <c r="S147" s="3">
        <f>+'DB10-corrected'!S147-'DB10-as published'!S147</f>
        <v>0</v>
      </c>
      <c r="T147" s="3">
        <f>+'DB10-corrected'!T147-'DB10-as published'!T147</f>
        <v>0</v>
      </c>
      <c r="U147" s="20">
        <f>+'DB10-corrected'!U147-'DB10-as published'!U147</f>
        <v>0</v>
      </c>
      <c r="V147" s="3">
        <f>+'DB10-corrected'!V147-'DB10-as published'!V147</f>
        <v>0</v>
      </c>
      <c r="W147" s="3">
        <f>+ROUND('DB10-corrected'!W147,1)-ROUND('DB10-as published'!W147,1)</f>
        <v>0</v>
      </c>
      <c r="X147" s="20">
        <f>+'DB10-corrected'!X147-'DB10-as published'!X147</f>
        <v>0</v>
      </c>
      <c r="Y147" s="3">
        <f>+'DB10-corrected'!Y147-'DB10-as published'!Y147</f>
        <v>0</v>
      </c>
      <c r="Z147" s="3">
        <f>+'DB10-corrected'!Z147-'DB10-as published'!Z147</f>
        <v>0</v>
      </c>
      <c r="AA147" s="3">
        <f>+'DB10-corrected'!AA147-'DB10-as published'!AA147</f>
        <v>0</v>
      </c>
      <c r="AB147" s="3">
        <f>+'DB10-corrected'!AB147-'DB10-as published'!AB147</f>
        <v>0</v>
      </c>
      <c r="AC147" s="3">
        <f>+'DB10-corrected'!AC147-'DB10-as published'!AC147</f>
        <v>0</v>
      </c>
      <c r="AD147" s="20">
        <f>+'DB10-corrected'!AD147-'DB10-as published'!AD147</f>
        <v>1</v>
      </c>
      <c r="AE147" s="3">
        <f>+'DB10-corrected'!AE147-'DB10-as published'!AE147</f>
        <v>0</v>
      </c>
      <c r="AF147" s="3">
        <f>+'DB10-corrected'!AF147-'DB10-as published'!AF147</f>
        <v>0</v>
      </c>
      <c r="AG147" s="21">
        <f>IF(AND('DB10-corrected'!AG147="no practice",'DB10-as published'!AG147="no practice"), 0,'DB10-corrected'!AG147-'DB10-as published'!AG147)</f>
        <v>0</v>
      </c>
      <c r="AH147" s="17">
        <f>IF(AND('DB10-corrected'!AH147="no practice",'DB10-as published'!AH147="no practice"), 0,'DB10-corrected'!AH147-'DB10-as published'!AH147)</f>
        <v>0</v>
      </c>
      <c r="AI147" s="22">
        <f>+'DB10-corrected'!AI147-'DB10-as published'!AI147</f>
        <v>0</v>
      </c>
      <c r="AK147" s="11">
        <v>0</v>
      </c>
    </row>
    <row r="148" spans="1:37" s="11" customFormat="1">
      <c r="A148" s="58" t="s">
        <v>150</v>
      </c>
      <c r="B148" s="19">
        <f>+'DB10-corrected'!B148-'DB10-as published'!B148</f>
        <v>0</v>
      </c>
      <c r="C148" s="19">
        <f>+'DB10-corrected'!C148-'DB10-as published'!C148</f>
        <v>0</v>
      </c>
      <c r="D148" s="19">
        <f>+ROUND('DB10-corrected'!D148,1)-ROUND('DB10-as published'!D148,1)</f>
        <v>0</v>
      </c>
      <c r="E148" s="19">
        <f>+ROUND('DB10-corrected'!E148,1)-ROUND('DB10-as published'!E148,1)</f>
        <v>0</v>
      </c>
      <c r="F148" s="20">
        <f>IF(AND('DB10-corrected'!F148="no practice",'DB10-as published'!F148="no practice"), 0,'DB10-corrected'!F148-'DB10-as published'!F148)</f>
        <v>0</v>
      </c>
      <c r="G148" s="3">
        <f>IF(AND('DB10-corrected'!G148="no practice",'DB10-as published'!G148="no practice"), 0,'DB10-corrected'!G148-'DB10-as published'!G148)</f>
        <v>16</v>
      </c>
      <c r="H148" s="3">
        <f>IF(AND('DB10-corrected'!H148="no practice",'DB10-as published'!H148="no practice"),0,ROUND('DB10-corrected'!H148,1)-ROUND('DB10-as published'!H148,1))</f>
        <v>0</v>
      </c>
      <c r="I148" s="20">
        <f>IF(AND('DB10-corrected'!I148="no practice",'DB10-as published'!I148="no practice"), 0,'DB10-corrected'!I148-'DB10-as published'!I148)</f>
        <v>0</v>
      </c>
      <c r="J148" s="3">
        <f>IF(AND('DB10-corrected'!J148="no practice",'DB10-as published'!J148="no practice"), 0,'DB10-corrected'!J148-'DB10-as published'!J148)</f>
        <v>0</v>
      </c>
      <c r="K148" s="3">
        <f>IF(AND('DB10-corrected'!K148="no practice",'DB10-as published'!K148="no practice"), 0,ROUND('DB10-corrected'!K148,1)-ROUND('DB10-as published'!K148,1))</f>
        <v>0</v>
      </c>
      <c r="L148" s="20">
        <f>+'DB10-corrected'!L148-'DB10-as published'!L148</f>
        <v>0</v>
      </c>
      <c r="M148" s="3">
        <f>+'DB10-corrected'!M148-'DB10-as published'!M148</f>
        <v>0</v>
      </c>
      <c r="N148" s="3">
        <f>+'DB10-corrected'!N148-'DB10-as published'!N148</f>
        <v>0</v>
      </c>
      <c r="O148" s="3">
        <f>+'DB10-corrected'!O148-'DB10-as published'!O148</f>
        <v>-1</v>
      </c>
      <c r="P148" s="3">
        <f>+'DB10-corrected'!P148-'DB10-as published'!P148</f>
        <v>-1</v>
      </c>
      <c r="Q148" s="20">
        <f>+'DB10-corrected'!Q148-'DB10-as published'!Q148</f>
        <v>0</v>
      </c>
      <c r="R148" s="3">
        <f>+'DB10-corrected'!R148-'DB10-as published'!R148</f>
        <v>0</v>
      </c>
      <c r="S148" s="3">
        <f>+'DB10-corrected'!S148-'DB10-as published'!S148</f>
        <v>0</v>
      </c>
      <c r="T148" s="3">
        <f>+'DB10-corrected'!T148-'DB10-as published'!T148</f>
        <v>0</v>
      </c>
      <c r="U148" s="20">
        <f>+'DB10-corrected'!U148-'DB10-as published'!U148</f>
        <v>0</v>
      </c>
      <c r="V148" s="3">
        <f>+'DB10-corrected'!V148-'DB10-as published'!V148</f>
        <v>0</v>
      </c>
      <c r="W148" s="3">
        <f>+ROUND('DB10-corrected'!W148,1)-ROUND('DB10-as published'!W148,1)</f>
        <v>0</v>
      </c>
      <c r="X148" s="20">
        <f>+'DB10-corrected'!X148-'DB10-as published'!X148</f>
        <v>0</v>
      </c>
      <c r="Y148" s="3">
        <f>+'DB10-corrected'!Y148-'DB10-as published'!Y148</f>
        <v>0</v>
      </c>
      <c r="Z148" s="3">
        <f>+'DB10-corrected'!Z148-'DB10-as published'!Z148</f>
        <v>0</v>
      </c>
      <c r="AA148" s="3">
        <f>+'DB10-corrected'!AA148-'DB10-as published'!AA148</f>
        <v>0</v>
      </c>
      <c r="AB148" s="3">
        <f>+'DB10-corrected'!AB148-'DB10-as published'!AB148</f>
        <v>0</v>
      </c>
      <c r="AC148" s="3">
        <f>+'DB10-corrected'!AC148-'DB10-as published'!AC148</f>
        <v>0</v>
      </c>
      <c r="AD148" s="20">
        <f>+'DB10-corrected'!AD148-'DB10-as published'!AD148</f>
        <v>0</v>
      </c>
      <c r="AE148" s="3">
        <f>+'DB10-corrected'!AE148-'DB10-as published'!AE148</f>
        <v>0</v>
      </c>
      <c r="AF148" s="3">
        <f>+'DB10-corrected'!AF148-'DB10-as published'!AF148</f>
        <v>0</v>
      </c>
      <c r="AG148" s="21">
        <f>IF(AND('DB10-corrected'!AG148="no practice",'DB10-as published'!AG148="no practice"), 0,'DB10-corrected'!AG148-'DB10-as published'!AG148)</f>
        <v>0</v>
      </c>
      <c r="AH148" s="17">
        <f>IF(AND('DB10-corrected'!AH148="no practice",'DB10-as published'!AH148="no practice"), 0,'DB10-corrected'!AH148-'DB10-as published'!AH148)</f>
        <v>0</v>
      </c>
      <c r="AI148" s="22">
        <f>+'DB10-corrected'!AI148-'DB10-as published'!AI148</f>
        <v>0</v>
      </c>
      <c r="AK148" s="11">
        <v>0</v>
      </c>
    </row>
    <row r="149" spans="1:37" s="11" customFormat="1">
      <c r="A149" s="58" t="s">
        <v>151</v>
      </c>
      <c r="B149" s="19">
        <f>+'DB10-corrected'!B149-'DB10-as published'!B149</f>
        <v>0</v>
      </c>
      <c r="C149" s="19">
        <f>+'DB10-corrected'!C149-'DB10-as published'!C149</f>
        <v>0</v>
      </c>
      <c r="D149" s="19">
        <f>+ROUND('DB10-corrected'!D149,1)-ROUND('DB10-as published'!D149,1)</f>
        <v>0</v>
      </c>
      <c r="E149" s="19">
        <f>+ROUND('DB10-corrected'!E149,1)-ROUND('DB10-as published'!E149,1)</f>
        <v>0</v>
      </c>
      <c r="F149" s="20">
        <f>IF(AND('DB10-corrected'!F149="no practice",'DB10-as published'!F149="no practice"), 0,'DB10-corrected'!F149-'DB10-as published'!F149)</f>
        <v>0</v>
      </c>
      <c r="G149" s="3">
        <f>IF(AND('DB10-corrected'!G149="no practice",'DB10-as published'!G149="no practice"), 0,'DB10-corrected'!G149-'DB10-as published'!G149)</f>
        <v>0</v>
      </c>
      <c r="H149" s="3">
        <f>IF(AND('DB10-corrected'!H149="no practice",'DB10-as published'!H149="no practice"),0,ROUND('DB10-corrected'!H149,1)-ROUND('DB10-as published'!H149,1))</f>
        <v>0</v>
      </c>
      <c r="I149" s="20">
        <f>IF(AND('DB10-corrected'!I149="no practice",'DB10-as published'!I149="no practice"), 0,'DB10-corrected'!I149-'DB10-as published'!I149)</f>
        <v>0</v>
      </c>
      <c r="J149" s="3">
        <f>IF(AND('DB10-corrected'!J149="no practice",'DB10-as published'!J149="no practice"), 0,'DB10-corrected'!J149-'DB10-as published'!J149)</f>
        <v>0</v>
      </c>
      <c r="K149" s="3">
        <f>IF(AND('DB10-corrected'!K149="no practice",'DB10-as published'!K149="no practice"), 0,ROUND('DB10-corrected'!K149,1)-ROUND('DB10-as published'!K149,1))</f>
        <v>0</v>
      </c>
      <c r="L149" s="20">
        <f>+'DB10-corrected'!L149-'DB10-as published'!L149</f>
        <v>0</v>
      </c>
      <c r="M149" s="3">
        <f>+'DB10-corrected'!M149-'DB10-as published'!M149</f>
        <v>0</v>
      </c>
      <c r="N149" s="3">
        <f>+'DB10-corrected'!N149-'DB10-as published'!N149</f>
        <v>0</v>
      </c>
      <c r="O149" s="3">
        <f>+'DB10-corrected'!O149-'DB10-as published'!O149</f>
        <v>0</v>
      </c>
      <c r="P149" s="3">
        <f>+'DB10-corrected'!P149-'DB10-as published'!P149</f>
        <v>0</v>
      </c>
      <c r="Q149" s="20">
        <f>+'DB10-corrected'!Q149-'DB10-as published'!Q149</f>
        <v>0</v>
      </c>
      <c r="R149" s="3">
        <f>+'DB10-corrected'!R149-'DB10-as published'!R149</f>
        <v>0</v>
      </c>
      <c r="S149" s="3">
        <f>+'DB10-corrected'!S149-'DB10-as published'!S149</f>
        <v>0</v>
      </c>
      <c r="T149" s="3">
        <f>+'DB10-corrected'!T149-'DB10-as published'!T149</f>
        <v>0</v>
      </c>
      <c r="U149" s="20">
        <f>+'DB10-corrected'!U149-'DB10-as published'!U149</f>
        <v>0</v>
      </c>
      <c r="V149" s="3">
        <f>+'DB10-corrected'!V149-'DB10-as published'!V149</f>
        <v>0</v>
      </c>
      <c r="W149" s="3">
        <f>+ROUND('DB10-corrected'!W149,1)-ROUND('DB10-as published'!W149,1)</f>
        <v>0</v>
      </c>
      <c r="X149" s="20">
        <f>+'DB10-corrected'!X149-'DB10-as published'!X149</f>
        <v>0</v>
      </c>
      <c r="Y149" s="3">
        <f>+'DB10-corrected'!Y149-'DB10-as published'!Y149</f>
        <v>0</v>
      </c>
      <c r="Z149" s="3">
        <f>+'DB10-corrected'!Z149-'DB10-as published'!Z149</f>
        <v>0</v>
      </c>
      <c r="AA149" s="3">
        <f>+'DB10-corrected'!AA149-'DB10-as published'!AA149</f>
        <v>0</v>
      </c>
      <c r="AB149" s="3">
        <f>+'DB10-corrected'!AB149-'DB10-as published'!AB149</f>
        <v>0</v>
      </c>
      <c r="AC149" s="3">
        <f>+'DB10-corrected'!AC149-'DB10-as published'!AC149</f>
        <v>0</v>
      </c>
      <c r="AD149" s="20">
        <f>+'DB10-corrected'!AD149-'DB10-as published'!AD149</f>
        <v>0</v>
      </c>
      <c r="AE149" s="3">
        <f>+'DB10-corrected'!AE149-'DB10-as published'!AE149</f>
        <v>0</v>
      </c>
      <c r="AF149" s="3">
        <f>+'DB10-corrected'!AF149-'DB10-as published'!AF149</f>
        <v>0</v>
      </c>
      <c r="AG149" s="21">
        <f>IF(AND('DB10-corrected'!AG149="no practice",'DB10-as published'!AG149="no practice"), 0,'DB10-corrected'!AG149-'DB10-as published'!AG149)</f>
        <v>0</v>
      </c>
      <c r="AH149" s="17">
        <f>IF(AND('DB10-corrected'!AH149="no practice",'DB10-as published'!AH149="no practice"), 0,'DB10-corrected'!AH149-'DB10-as published'!AH149)</f>
        <v>0</v>
      </c>
      <c r="AI149" s="22">
        <f>+'DB10-corrected'!AI149-'DB10-as published'!AI149</f>
        <v>0</v>
      </c>
      <c r="AK149" s="11">
        <v>0</v>
      </c>
    </row>
    <row r="150" spans="1:37" s="11" customFormat="1">
      <c r="A150" s="58" t="s">
        <v>152</v>
      </c>
      <c r="B150" s="19">
        <f>+'DB10-corrected'!B150-'DB10-as published'!B150</f>
        <v>0</v>
      </c>
      <c r="C150" s="19">
        <f>+'DB10-corrected'!C150-'DB10-as published'!C150</f>
        <v>0</v>
      </c>
      <c r="D150" s="19">
        <f>+ROUND('DB10-corrected'!D150,1)-ROUND('DB10-as published'!D150,1)</f>
        <v>0</v>
      </c>
      <c r="E150" s="19">
        <f>+ROUND('DB10-corrected'!E150,1)-ROUND('DB10-as published'!E150,1)</f>
        <v>0</v>
      </c>
      <c r="F150" s="20">
        <f>IF(AND('DB10-corrected'!F150="no practice",'DB10-as published'!F150="no practice"), 0,'DB10-corrected'!F150-'DB10-as published'!F150)</f>
        <v>0</v>
      </c>
      <c r="G150" s="3">
        <f>IF(AND('DB10-corrected'!G150="no practice",'DB10-as published'!G150="no practice"), 0,'DB10-corrected'!G150-'DB10-as published'!G150)</f>
        <v>0</v>
      </c>
      <c r="H150" s="3">
        <f>IF(AND('DB10-corrected'!H150="no practice",'DB10-as published'!H150="no practice"),0,ROUND('DB10-corrected'!H150,1)-ROUND('DB10-as published'!H150,1))</f>
        <v>0</v>
      </c>
      <c r="I150" s="20">
        <f>IF(AND('DB10-corrected'!I150="no practice",'DB10-as published'!I150="no practice"), 0,'DB10-corrected'!I150-'DB10-as published'!I150)</f>
        <v>0</v>
      </c>
      <c r="J150" s="3">
        <f>IF(AND('DB10-corrected'!J150="no practice",'DB10-as published'!J150="no practice"), 0,'DB10-corrected'!J150-'DB10-as published'!J150)</f>
        <v>0</v>
      </c>
      <c r="K150" s="3">
        <f>IF(AND('DB10-corrected'!K150="no practice",'DB10-as published'!K150="no practice"), 0,ROUND('DB10-corrected'!K150,1)-ROUND('DB10-as published'!K150,1))</f>
        <v>0</v>
      </c>
      <c r="L150" s="20">
        <f>+'DB10-corrected'!L150-'DB10-as published'!L150</f>
        <v>0</v>
      </c>
      <c r="M150" s="3">
        <f>+'DB10-corrected'!M150-'DB10-as published'!M150</f>
        <v>0</v>
      </c>
      <c r="N150" s="3">
        <f>+'DB10-corrected'!N150-'DB10-as published'!N150</f>
        <v>0</v>
      </c>
      <c r="O150" s="3">
        <f>+'DB10-corrected'!O150-'DB10-as published'!O150</f>
        <v>0</v>
      </c>
      <c r="P150" s="3">
        <f>+'DB10-corrected'!P150-'DB10-as published'!P150</f>
        <v>0</v>
      </c>
      <c r="Q150" s="20">
        <f>+'DB10-corrected'!Q150-'DB10-as published'!Q150</f>
        <v>0</v>
      </c>
      <c r="R150" s="3">
        <f>+'DB10-corrected'!R150-'DB10-as published'!R150</f>
        <v>0</v>
      </c>
      <c r="S150" s="3">
        <f>+'DB10-corrected'!S150-'DB10-as published'!S150</f>
        <v>0</v>
      </c>
      <c r="T150" s="3">
        <f>+'DB10-corrected'!T150-'DB10-as published'!T150</f>
        <v>0</v>
      </c>
      <c r="U150" s="20">
        <f>+'DB10-corrected'!U150-'DB10-as published'!U150</f>
        <v>0</v>
      </c>
      <c r="V150" s="3">
        <f>+'DB10-corrected'!V150-'DB10-as published'!V150</f>
        <v>0</v>
      </c>
      <c r="W150" s="3">
        <f>+ROUND('DB10-corrected'!W150,1)-ROUND('DB10-as published'!W150,1)</f>
        <v>0</v>
      </c>
      <c r="X150" s="20">
        <f>+'DB10-corrected'!X150-'DB10-as published'!X150</f>
        <v>0</v>
      </c>
      <c r="Y150" s="3">
        <f>+'DB10-corrected'!Y150-'DB10-as published'!Y150</f>
        <v>0</v>
      </c>
      <c r="Z150" s="3">
        <f>+'DB10-corrected'!Z150-'DB10-as published'!Z150</f>
        <v>0</v>
      </c>
      <c r="AA150" s="3">
        <f>+'DB10-corrected'!AA150-'DB10-as published'!AA150</f>
        <v>0</v>
      </c>
      <c r="AB150" s="3">
        <f>+'DB10-corrected'!AB150-'DB10-as published'!AB150</f>
        <v>0</v>
      </c>
      <c r="AC150" s="3">
        <f>+'DB10-corrected'!AC150-'DB10-as published'!AC150</f>
        <v>0</v>
      </c>
      <c r="AD150" s="20">
        <f>+'DB10-corrected'!AD150-'DB10-as published'!AD150</f>
        <v>0</v>
      </c>
      <c r="AE150" s="3">
        <f>+'DB10-corrected'!AE150-'DB10-as published'!AE150</f>
        <v>0</v>
      </c>
      <c r="AF150" s="3">
        <f>+'DB10-corrected'!AF150-'DB10-as published'!AF150</f>
        <v>0</v>
      </c>
      <c r="AG150" s="21">
        <f>IF(AND('DB10-corrected'!AG150="no practice",'DB10-as published'!AG150="no practice"), 0,'DB10-corrected'!AG150-'DB10-as published'!AG150)</f>
        <v>0</v>
      </c>
      <c r="AH150" s="17">
        <f>IF(AND('DB10-corrected'!AH150="no practice",'DB10-as published'!AH150="no practice"), 0,'DB10-corrected'!AH150-'DB10-as published'!AH150)</f>
        <v>0</v>
      </c>
      <c r="AI150" s="22">
        <f>+'DB10-corrected'!AI150-'DB10-as published'!AI150</f>
        <v>0</v>
      </c>
      <c r="AK150" s="11">
        <v>0</v>
      </c>
    </row>
    <row r="151" spans="1:37" s="11" customFormat="1">
      <c r="A151" s="58" t="s">
        <v>153</v>
      </c>
      <c r="B151" s="19">
        <f>+'DB10-corrected'!B151-'DB10-as published'!B151</f>
        <v>0</v>
      </c>
      <c r="C151" s="19">
        <f>+'DB10-corrected'!C151-'DB10-as published'!C151</f>
        <v>0</v>
      </c>
      <c r="D151" s="19">
        <f>+ROUND('DB10-corrected'!D151,1)-ROUND('DB10-as published'!D151,1)</f>
        <v>0</v>
      </c>
      <c r="E151" s="19">
        <f>+ROUND('DB10-corrected'!E151,1)-ROUND('DB10-as published'!E151,1)</f>
        <v>0</v>
      </c>
      <c r="F151" s="20">
        <f>IF(AND('DB10-corrected'!F151="no practice",'DB10-as published'!F151="no practice"), 0,'DB10-corrected'!F151-'DB10-as published'!F151)</f>
        <v>0</v>
      </c>
      <c r="G151" s="3">
        <f>IF(AND('DB10-corrected'!G151="no practice",'DB10-as published'!G151="no practice"), 0,'DB10-corrected'!G151-'DB10-as published'!G151)</f>
        <v>0</v>
      </c>
      <c r="H151" s="3">
        <f>IF(AND('DB10-corrected'!H151="no practice",'DB10-as published'!H151="no practice"),0,ROUND('DB10-corrected'!H151,1)-ROUND('DB10-as published'!H151,1))</f>
        <v>-15.799999999999997</v>
      </c>
      <c r="I151" s="20">
        <f>IF(AND('DB10-corrected'!I151="no practice",'DB10-as published'!I151="no practice"), 0,'DB10-corrected'!I151-'DB10-as published'!I151)</f>
        <v>0</v>
      </c>
      <c r="J151" s="3">
        <f>IF(AND('DB10-corrected'!J151="no practice",'DB10-as published'!J151="no practice"), 0,'DB10-corrected'!J151-'DB10-as published'!J151)</f>
        <v>0</v>
      </c>
      <c r="K151" s="3">
        <f>IF(AND('DB10-corrected'!K151="no practice",'DB10-as published'!K151="no practice"), 0,ROUND('DB10-corrected'!K151,1)-ROUND('DB10-as published'!K151,1))</f>
        <v>0</v>
      </c>
      <c r="L151" s="20">
        <f>+'DB10-corrected'!L151-'DB10-as published'!L151</f>
        <v>0</v>
      </c>
      <c r="M151" s="3">
        <f>+'DB10-corrected'!M151-'DB10-as published'!M151</f>
        <v>0</v>
      </c>
      <c r="N151" s="3">
        <f>+'DB10-corrected'!N151-'DB10-as published'!N151</f>
        <v>0</v>
      </c>
      <c r="O151" s="3">
        <f>+'DB10-corrected'!O151-'DB10-as published'!O151</f>
        <v>0</v>
      </c>
      <c r="P151" s="3">
        <f>+'DB10-corrected'!P151-'DB10-as published'!P151</f>
        <v>0</v>
      </c>
      <c r="Q151" s="20">
        <f>+'DB10-corrected'!Q151-'DB10-as published'!Q151</f>
        <v>0</v>
      </c>
      <c r="R151" s="3">
        <f>+'DB10-corrected'!R151-'DB10-as published'!R151</f>
        <v>0</v>
      </c>
      <c r="S151" s="3">
        <f>+'DB10-corrected'!S151-'DB10-as published'!S151</f>
        <v>0</v>
      </c>
      <c r="T151" s="3">
        <f>+'DB10-corrected'!T151-'DB10-as published'!T151</f>
        <v>0</v>
      </c>
      <c r="U151" s="20">
        <f>+'DB10-corrected'!U151-'DB10-as published'!U151</f>
        <v>0</v>
      </c>
      <c r="V151" s="3">
        <f>+'DB10-corrected'!V151-'DB10-as published'!V151</f>
        <v>0</v>
      </c>
      <c r="W151" s="3">
        <f>+ROUND('DB10-corrected'!W151,1)-ROUND('DB10-as published'!W151,1)</f>
        <v>0</v>
      </c>
      <c r="X151" s="20">
        <f>+'DB10-corrected'!X151-'DB10-as published'!X151</f>
        <v>0</v>
      </c>
      <c r="Y151" s="3">
        <f>+'DB10-corrected'!Y151-'DB10-as published'!Y151</f>
        <v>0</v>
      </c>
      <c r="Z151" s="3">
        <f>+'DB10-corrected'!Z151-'DB10-as published'!Z151</f>
        <v>0</v>
      </c>
      <c r="AA151" s="3">
        <f>+'DB10-corrected'!AA151-'DB10-as published'!AA151</f>
        <v>0</v>
      </c>
      <c r="AB151" s="3">
        <f>+'DB10-corrected'!AB151-'DB10-as published'!AB151</f>
        <v>0</v>
      </c>
      <c r="AC151" s="3">
        <f>+'DB10-corrected'!AC151-'DB10-as published'!AC151</f>
        <v>0</v>
      </c>
      <c r="AD151" s="20">
        <f>+'DB10-corrected'!AD151-'DB10-as published'!AD151</f>
        <v>0</v>
      </c>
      <c r="AE151" s="3">
        <f>+'DB10-corrected'!AE151-'DB10-as published'!AE151</f>
        <v>0</v>
      </c>
      <c r="AF151" s="3">
        <f>+'DB10-corrected'!AF151-'DB10-as published'!AF151</f>
        <v>0</v>
      </c>
      <c r="AG151" s="21">
        <f>IF(AND('DB10-corrected'!AG151="no practice",'DB10-as published'!AG151="no practice"), 0,'DB10-corrected'!AG151-'DB10-as published'!AG151)</f>
        <v>0</v>
      </c>
      <c r="AH151" s="17">
        <f>IF(AND('DB10-corrected'!AH151="no practice",'DB10-as published'!AH151="no practice"), 0,'DB10-corrected'!AH151-'DB10-as published'!AH151)</f>
        <v>0</v>
      </c>
      <c r="AI151" s="22">
        <f>+'DB10-corrected'!AI151-'DB10-as published'!AI151</f>
        <v>0</v>
      </c>
      <c r="AK151" s="11">
        <v>0</v>
      </c>
    </row>
    <row r="152" spans="1:37" s="11" customFormat="1">
      <c r="A152" s="58" t="s">
        <v>154</v>
      </c>
      <c r="B152" s="19">
        <f>+'DB10-corrected'!B152-'DB10-as published'!B152</f>
        <v>0</v>
      </c>
      <c r="C152" s="19">
        <f>+'DB10-corrected'!C152-'DB10-as published'!C152</f>
        <v>0</v>
      </c>
      <c r="D152" s="19">
        <f>+ROUND('DB10-corrected'!D152,1)-ROUND('DB10-as published'!D152,1)</f>
        <v>0</v>
      </c>
      <c r="E152" s="19">
        <f>+ROUND('DB10-corrected'!E152,1)-ROUND('DB10-as published'!E152,1)</f>
        <v>0</v>
      </c>
      <c r="F152" s="20">
        <f>IF(AND('DB10-corrected'!F152="no practice",'DB10-as published'!F152="no practice"), 0,'DB10-corrected'!F152-'DB10-as published'!F152)</f>
        <v>0</v>
      </c>
      <c r="G152" s="3">
        <f>IF(AND('DB10-corrected'!G152="no practice",'DB10-as published'!G152="no practice"), 0,'DB10-corrected'!G152-'DB10-as published'!G152)</f>
        <v>0</v>
      </c>
      <c r="H152" s="3">
        <f>IF(AND('DB10-corrected'!H152="no practice",'DB10-as published'!H152="no practice"),0,ROUND('DB10-corrected'!H152,1)-ROUND('DB10-as published'!H152,1))</f>
        <v>0</v>
      </c>
      <c r="I152" s="20">
        <f>IF(AND('DB10-corrected'!I152="no practice",'DB10-as published'!I152="no practice"), 0,'DB10-corrected'!I152-'DB10-as published'!I152)</f>
        <v>0</v>
      </c>
      <c r="J152" s="3">
        <f>IF(AND('DB10-corrected'!J152="no practice",'DB10-as published'!J152="no practice"), 0,'DB10-corrected'!J152-'DB10-as published'!J152)</f>
        <v>0</v>
      </c>
      <c r="K152" s="3">
        <f>IF(AND('DB10-corrected'!K152="no practice",'DB10-as published'!K152="no practice"), 0,ROUND('DB10-corrected'!K152,1)-ROUND('DB10-as published'!K152,1))</f>
        <v>0</v>
      </c>
      <c r="L152" s="20">
        <f>+'DB10-corrected'!L152-'DB10-as published'!L152</f>
        <v>0</v>
      </c>
      <c r="M152" s="3">
        <f>+'DB10-corrected'!M152-'DB10-as published'!M152</f>
        <v>0</v>
      </c>
      <c r="N152" s="3">
        <f>+'DB10-corrected'!N152-'DB10-as published'!N152</f>
        <v>0</v>
      </c>
      <c r="O152" s="3">
        <f>+'DB10-corrected'!O152-'DB10-as published'!O152</f>
        <v>0</v>
      </c>
      <c r="P152" s="3">
        <f>+'DB10-corrected'!P152-'DB10-as published'!P152</f>
        <v>0</v>
      </c>
      <c r="Q152" s="20">
        <f>+'DB10-corrected'!Q152-'DB10-as published'!Q152</f>
        <v>0</v>
      </c>
      <c r="R152" s="3">
        <f>+'DB10-corrected'!R152-'DB10-as published'!R152</f>
        <v>0</v>
      </c>
      <c r="S152" s="3">
        <f>+'DB10-corrected'!S152-'DB10-as published'!S152</f>
        <v>0</v>
      </c>
      <c r="T152" s="3">
        <f>+'DB10-corrected'!T152-'DB10-as published'!T152</f>
        <v>0</v>
      </c>
      <c r="U152" s="20">
        <f>+'DB10-corrected'!U152-'DB10-as published'!U152</f>
        <v>0</v>
      </c>
      <c r="V152" s="3">
        <f>+'DB10-corrected'!V152-'DB10-as published'!V152</f>
        <v>0</v>
      </c>
      <c r="W152" s="3">
        <f>+ROUND('DB10-corrected'!W152,1)-ROUND('DB10-as published'!W152,1)</f>
        <v>0</v>
      </c>
      <c r="X152" s="20">
        <f>+'DB10-corrected'!X152-'DB10-as published'!X152</f>
        <v>0</v>
      </c>
      <c r="Y152" s="3">
        <f>+'DB10-corrected'!Y152-'DB10-as published'!Y152</f>
        <v>0</v>
      </c>
      <c r="Z152" s="3">
        <f>+'DB10-corrected'!Z152-'DB10-as published'!Z152</f>
        <v>0</v>
      </c>
      <c r="AA152" s="3">
        <f>+'DB10-corrected'!AA152-'DB10-as published'!AA152</f>
        <v>0</v>
      </c>
      <c r="AB152" s="3">
        <f>+'DB10-corrected'!AB152-'DB10-as published'!AB152</f>
        <v>-1</v>
      </c>
      <c r="AC152" s="3">
        <f>+'DB10-corrected'!AC152-'DB10-as published'!AC152</f>
        <v>0</v>
      </c>
      <c r="AD152" s="20">
        <f>+'DB10-corrected'!AD152-'DB10-as published'!AD152</f>
        <v>0</v>
      </c>
      <c r="AE152" s="3">
        <f>+'DB10-corrected'!AE152-'DB10-as published'!AE152</f>
        <v>0</v>
      </c>
      <c r="AF152" s="3">
        <f>+'DB10-corrected'!AF152-'DB10-as published'!AF152</f>
        <v>0</v>
      </c>
      <c r="AG152" s="21">
        <f>IF(AND('DB10-corrected'!AG152="no practice",'DB10-as published'!AG152="no practice"), 0,'DB10-corrected'!AG152-'DB10-as published'!AG152)</f>
        <v>0</v>
      </c>
      <c r="AH152" s="17">
        <f>IF(AND('DB10-corrected'!AH152="no practice",'DB10-as published'!AH152="no practice"), 0,'DB10-corrected'!AH152-'DB10-as published'!AH152)</f>
        <v>0</v>
      </c>
      <c r="AI152" s="22">
        <f>+'DB10-corrected'!AI152-'DB10-as published'!AI152</f>
        <v>0</v>
      </c>
      <c r="AK152" s="11">
        <v>0</v>
      </c>
    </row>
    <row r="153" spans="1:37" s="11" customFormat="1">
      <c r="A153" s="58" t="s">
        <v>155</v>
      </c>
      <c r="B153" s="19">
        <f>+'DB10-corrected'!B153-'DB10-as published'!B153</f>
        <v>-1</v>
      </c>
      <c r="C153" s="19">
        <f>+'DB10-corrected'!C153-'DB10-as published'!C153</f>
        <v>-26</v>
      </c>
      <c r="D153" s="19">
        <f>+ROUND('DB10-corrected'!D153,1)-ROUND('DB10-as published'!D153,1)</f>
        <v>-0.59999999999999964</v>
      </c>
      <c r="E153" s="19">
        <f>+ROUND('DB10-corrected'!E153,1)-ROUND('DB10-as published'!E153,1)</f>
        <v>0</v>
      </c>
      <c r="F153" s="20">
        <f>IF(AND('DB10-corrected'!F153="no practice",'DB10-as published'!F153="no practice"), 0,'DB10-corrected'!F153-'DB10-as published'!F153)</f>
        <v>0</v>
      </c>
      <c r="G153" s="3">
        <f>IF(AND('DB10-corrected'!G153="no practice",'DB10-as published'!G153="no practice"), 0,'DB10-corrected'!G153-'DB10-as published'!G153)</f>
        <v>0</v>
      </c>
      <c r="H153" s="3">
        <f>IF(AND('DB10-corrected'!H153="no practice",'DB10-as published'!H153="no practice"),0,ROUND('DB10-corrected'!H153,1)-ROUND('DB10-as published'!H153,1))</f>
        <v>0</v>
      </c>
      <c r="I153" s="20">
        <f>IF(AND('DB10-corrected'!I153="no practice",'DB10-as published'!I153="no practice"), 0,'DB10-corrected'!I153-'DB10-as published'!I153)</f>
        <v>0</v>
      </c>
      <c r="J153" s="3">
        <f>IF(AND('DB10-corrected'!J153="no practice",'DB10-as published'!J153="no practice"), 0,'DB10-corrected'!J153-'DB10-as published'!J153)</f>
        <v>0</v>
      </c>
      <c r="K153" s="3">
        <f>IF(AND('DB10-corrected'!K153="no practice",'DB10-as published'!K153="no practice"), 0,ROUND('DB10-corrected'!K153,1)-ROUND('DB10-as published'!K153,1))</f>
        <v>0</v>
      </c>
      <c r="L153" s="20">
        <f>+'DB10-corrected'!L153-'DB10-as published'!L153</f>
        <v>0</v>
      </c>
      <c r="M153" s="3">
        <f>+'DB10-corrected'!M153-'DB10-as published'!M153</f>
        <v>0</v>
      </c>
      <c r="N153" s="3">
        <f>+'DB10-corrected'!N153-'DB10-as published'!N153</f>
        <v>0</v>
      </c>
      <c r="O153" s="3">
        <f>+'DB10-corrected'!O153-'DB10-as published'!O153</f>
        <v>-1</v>
      </c>
      <c r="P153" s="3">
        <f>+'DB10-corrected'!P153-'DB10-as published'!P153</f>
        <v>-1</v>
      </c>
      <c r="Q153" s="20">
        <f>+'DB10-corrected'!Q153-'DB10-as published'!Q153</f>
        <v>0</v>
      </c>
      <c r="R153" s="3">
        <f>+'DB10-corrected'!R153-'DB10-as published'!R153</f>
        <v>0</v>
      </c>
      <c r="S153" s="3">
        <f>+'DB10-corrected'!S153-'DB10-as published'!S153</f>
        <v>0</v>
      </c>
      <c r="T153" s="3">
        <f>+'DB10-corrected'!T153-'DB10-as published'!T153</f>
        <v>0</v>
      </c>
      <c r="U153" s="20">
        <f>+'DB10-corrected'!U153-'DB10-as published'!U153</f>
        <v>0</v>
      </c>
      <c r="V153" s="3">
        <f>+'DB10-corrected'!V153-'DB10-as published'!V153</f>
        <v>0</v>
      </c>
      <c r="W153" s="3">
        <f>+ROUND('DB10-corrected'!W153,1)-ROUND('DB10-as published'!W153,1)</f>
        <v>0</v>
      </c>
      <c r="X153" s="20">
        <f>+'DB10-corrected'!X153-'DB10-as published'!X153</f>
        <v>-2</v>
      </c>
      <c r="Y153" s="3">
        <f>+'DB10-corrected'!Y153-'DB10-as published'!Y153</f>
        <v>0</v>
      </c>
      <c r="Z153" s="3">
        <f>+'DB10-corrected'!Z153-'DB10-as published'!Z153</f>
        <v>0</v>
      </c>
      <c r="AA153" s="3">
        <f>+'DB10-corrected'!AA153-'DB10-as published'!AA153</f>
        <v>-1</v>
      </c>
      <c r="AB153" s="3">
        <f>+'DB10-corrected'!AB153-'DB10-as published'!AB153</f>
        <v>0</v>
      </c>
      <c r="AC153" s="3">
        <f>+'DB10-corrected'!AC153-'DB10-as published'!AC153</f>
        <v>0</v>
      </c>
      <c r="AD153" s="20">
        <f>+'DB10-corrected'!AD153-'DB10-as published'!AD153</f>
        <v>0</v>
      </c>
      <c r="AE153" s="3">
        <f>+'DB10-corrected'!AE153-'DB10-as published'!AE153</f>
        <v>0</v>
      </c>
      <c r="AF153" s="3">
        <f>+'DB10-corrected'!AF153-'DB10-as published'!AF153</f>
        <v>0</v>
      </c>
      <c r="AG153" s="21">
        <f>IF(AND('DB10-corrected'!AG153="no practice",'DB10-as published'!AG153="no practice"), 0,'DB10-corrected'!AG153-'DB10-as published'!AG153)</f>
        <v>0</v>
      </c>
      <c r="AH153" s="17">
        <f>IF(AND('DB10-corrected'!AH153="no practice",'DB10-as published'!AH153="no practice"), 0,'DB10-corrected'!AH153-'DB10-as published'!AH153)</f>
        <v>0</v>
      </c>
      <c r="AI153" s="22">
        <f>+'DB10-corrected'!AI153-'DB10-as published'!AI153</f>
        <v>0</v>
      </c>
      <c r="AK153" s="11">
        <v>0</v>
      </c>
    </row>
    <row r="154" spans="1:37" s="11" customFormat="1">
      <c r="A154" s="58" t="s">
        <v>156</v>
      </c>
      <c r="B154" s="19">
        <f>+'DB10-corrected'!B154-'DB10-as published'!B154</f>
        <v>0</v>
      </c>
      <c r="C154" s="19">
        <f>+'DB10-corrected'!C154-'DB10-as published'!C154</f>
        <v>0</v>
      </c>
      <c r="D154" s="19">
        <f>+ROUND('DB10-corrected'!D154,1)-ROUND('DB10-as published'!D154,1)</f>
        <v>0</v>
      </c>
      <c r="E154" s="19">
        <f>+ROUND('DB10-corrected'!E154,1)-ROUND('DB10-as published'!E154,1)</f>
        <v>0</v>
      </c>
      <c r="F154" s="20">
        <f>IF(AND('DB10-corrected'!F154="no practice",'DB10-as published'!F154="no practice"), 0,'DB10-corrected'!F154-'DB10-as published'!F154)</f>
        <v>0</v>
      </c>
      <c r="G154" s="3">
        <f>IF(AND('DB10-corrected'!G154="no practice",'DB10-as published'!G154="no practice"), 0,'DB10-corrected'!G154-'DB10-as published'!G154)</f>
        <v>0</v>
      </c>
      <c r="H154" s="3">
        <f>IF(AND('DB10-corrected'!H154="no practice",'DB10-as published'!H154="no practice"),0,ROUND('DB10-corrected'!H154,1)-ROUND('DB10-as published'!H154,1))</f>
        <v>0</v>
      </c>
      <c r="I154" s="20">
        <f>IF(AND('DB10-corrected'!I154="no practice",'DB10-as published'!I154="no practice"), 0,'DB10-corrected'!I154-'DB10-as published'!I154)</f>
        <v>0</v>
      </c>
      <c r="J154" s="3">
        <f>IF(AND('DB10-corrected'!J154="no practice",'DB10-as published'!J154="no practice"), 0,'DB10-corrected'!J154-'DB10-as published'!J154)</f>
        <v>0</v>
      </c>
      <c r="K154" s="3">
        <f>IF(AND('DB10-corrected'!K154="no practice",'DB10-as published'!K154="no practice"), 0,ROUND('DB10-corrected'!K154,1)-ROUND('DB10-as published'!K154,1))</f>
        <v>0</v>
      </c>
      <c r="L154" s="20">
        <f>+'DB10-corrected'!L154-'DB10-as published'!L154</f>
        <v>0</v>
      </c>
      <c r="M154" s="3">
        <f>+'DB10-corrected'!M154-'DB10-as published'!M154</f>
        <v>0</v>
      </c>
      <c r="N154" s="3">
        <f>+'DB10-corrected'!N154-'DB10-as published'!N154</f>
        <v>0</v>
      </c>
      <c r="O154" s="3">
        <f>+'DB10-corrected'!O154-'DB10-as published'!O154</f>
        <v>0</v>
      </c>
      <c r="P154" s="3">
        <f>+'DB10-corrected'!P154-'DB10-as published'!P154</f>
        <v>0</v>
      </c>
      <c r="Q154" s="20">
        <f>+'DB10-corrected'!Q154-'DB10-as published'!Q154</f>
        <v>0</v>
      </c>
      <c r="R154" s="3">
        <f>+'DB10-corrected'!R154-'DB10-as published'!R154</f>
        <v>0</v>
      </c>
      <c r="S154" s="3">
        <f>+'DB10-corrected'!S154-'DB10-as published'!S154</f>
        <v>0</v>
      </c>
      <c r="T154" s="3">
        <f>+'DB10-corrected'!T154-'DB10-as published'!T154</f>
        <v>0</v>
      </c>
      <c r="U154" s="20">
        <f>+'DB10-corrected'!U154-'DB10-as published'!U154</f>
        <v>0</v>
      </c>
      <c r="V154" s="3">
        <f>+'DB10-corrected'!V154-'DB10-as published'!V154</f>
        <v>0</v>
      </c>
      <c r="W154" s="3">
        <f>+ROUND('DB10-corrected'!W154,1)-ROUND('DB10-as published'!W154,1)</f>
        <v>0</v>
      </c>
      <c r="X154" s="20">
        <f>+'DB10-corrected'!X154-'DB10-as published'!X154</f>
        <v>0</v>
      </c>
      <c r="Y154" s="3">
        <f>+'DB10-corrected'!Y154-'DB10-as published'!Y154</f>
        <v>0</v>
      </c>
      <c r="Z154" s="3">
        <f>+'DB10-corrected'!Z154-'DB10-as published'!Z154</f>
        <v>0</v>
      </c>
      <c r="AA154" s="3">
        <f>+'DB10-corrected'!AA154-'DB10-as published'!AA154</f>
        <v>0</v>
      </c>
      <c r="AB154" s="3">
        <f>+'DB10-corrected'!AB154-'DB10-as published'!AB154</f>
        <v>0</v>
      </c>
      <c r="AC154" s="3">
        <f>+'DB10-corrected'!AC154-'DB10-as published'!AC154</f>
        <v>0</v>
      </c>
      <c r="AD154" s="20">
        <f>+'DB10-corrected'!AD154-'DB10-as published'!AD154</f>
        <v>0</v>
      </c>
      <c r="AE154" s="3">
        <f>+'DB10-corrected'!AE154-'DB10-as published'!AE154</f>
        <v>0</v>
      </c>
      <c r="AF154" s="3">
        <f>+'DB10-corrected'!AF154-'DB10-as published'!AF154</f>
        <v>0</v>
      </c>
      <c r="AG154" s="21">
        <f>IF(AND('DB10-corrected'!AG154="no practice",'DB10-as published'!AG154="no practice"), 0,'DB10-corrected'!AG154-'DB10-as published'!AG154)</f>
        <v>0</v>
      </c>
      <c r="AH154" s="17">
        <f>IF(AND('DB10-corrected'!AH154="no practice",'DB10-as published'!AH154="no practice"), 0,'DB10-corrected'!AH154-'DB10-as published'!AH154)</f>
        <v>0</v>
      </c>
      <c r="AI154" s="22">
        <f>+'DB10-corrected'!AI154-'DB10-as published'!AI154</f>
        <v>0</v>
      </c>
      <c r="AK154" s="11">
        <v>0</v>
      </c>
    </row>
    <row r="155" spans="1:37" s="11" customFormat="1">
      <c r="A155" s="58" t="s">
        <v>157</v>
      </c>
      <c r="B155" s="19">
        <f>+'DB10-corrected'!B155-'DB10-as published'!B155</f>
        <v>0</v>
      </c>
      <c r="C155" s="19">
        <f>+'DB10-corrected'!C155-'DB10-as published'!C155</f>
        <v>0</v>
      </c>
      <c r="D155" s="19">
        <f>+ROUND('DB10-corrected'!D155,1)-ROUND('DB10-as published'!D155,1)</f>
        <v>0</v>
      </c>
      <c r="E155" s="19">
        <f>+ROUND('DB10-corrected'!E155,1)-ROUND('DB10-as published'!E155,1)</f>
        <v>0</v>
      </c>
      <c r="F155" s="20">
        <f>IF(AND('DB10-corrected'!F155="no practice",'DB10-as published'!F155="no practice"), 0,'DB10-corrected'!F155-'DB10-as published'!F155)</f>
        <v>0</v>
      </c>
      <c r="G155" s="3">
        <f>IF(AND('DB10-corrected'!G155="no practice",'DB10-as published'!G155="no practice"), 0,'DB10-corrected'!G155-'DB10-as published'!G155)</f>
        <v>0</v>
      </c>
      <c r="H155" s="3">
        <f>IF(AND('DB10-corrected'!H155="no practice",'DB10-as published'!H155="no practice"),0,ROUND('DB10-corrected'!H155,1)-ROUND('DB10-as published'!H155,1))</f>
        <v>0</v>
      </c>
      <c r="I155" s="20">
        <f>IF(AND('DB10-corrected'!I155="no practice",'DB10-as published'!I155="no practice"), 0,'DB10-corrected'!I155-'DB10-as published'!I155)</f>
        <v>0</v>
      </c>
      <c r="J155" s="3">
        <f>IF(AND('DB10-corrected'!J155="no practice",'DB10-as published'!J155="no practice"), 0,'DB10-corrected'!J155-'DB10-as published'!J155)</f>
        <v>0</v>
      </c>
      <c r="K155" s="3">
        <f>IF(AND('DB10-corrected'!K155="no practice",'DB10-as published'!K155="no practice"), 0,ROUND('DB10-corrected'!K155,1)-ROUND('DB10-as published'!K155,1))</f>
        <v>0</v>
      </c>
      <c r="L155" s="20">
        <f>+'DB10-corrected'!L155-'DB10-as published'!L155</f>
        <v>0</v>
      </c>
      <c r="M155" s="3">
        <f>+'DB10-corrected'!M155-'DB10-as published'!M155</f>
        <v>0</v>
      </c>
      <c r="N155" s="3">
        <f>+'DB10-corrected'!N155-'DB10-as published'!N155</f>
        <v>0</v>
      </c>
      <c r="O155" s="3">
        <f>+'DB10-corrected'!O155-'DB10-as published'!O155</f>
        <v>-1</v>
      </c>
      <c r="P155" s="3">
        <f>+'DB10-corrected'!P155-'DB10-as published'!P155</f>
        <v>-1</v>
      </c>
      <c r="Q155" s="20">
        <f>+'DB10-corrected'!Q155-'DB10-as published'!Q155</f>
        <v>0</v>
      </c>
      <c r="R155" s="3">
        <f>+'DB10-corrected'!R155-'DB10-as published'!R155</f>
        <v>0</v>
      </c>
      <c r="S155" s="3">
        <f>+'DB10-corrected'!S155-'DB10-as published'!S155</f>
        <v>0</v>
      </c>
      <c r="T155" s="3">
        <f>+'DB10-corrected'!T155-'DB10-as published'!T155</f>
        <v>0</v>
      </c>
      <c r="U155" s="20">
        <f>+'DB10-corrected'!U155-'DB10-as published'!U155</f>
        <v>0</v>
      </c>
      <c r="V155" s="3">
        <f>+'DB10-corrected'!V155-'DB10-as published'!V155</f>
        <v>0</v>
      </c>
      <c r="W155" s="3">
        <f>+ROUND('DB10-corrected'!W155,1)-ROUND('DB10-as published'!W155,1)</f>
        <v>0</v>
      </c>
      <c r="X155" s="20">
        <f>+'DB10-corrected'!X155-'DB10-as published'!X155</f>
        <v>-1</v>
      </c>
      <c r="Y155" s="3">
        <f>+'DB10-corrected'!Y155-'DB10-as published'!Y155</f>
        <v>0</v>
      </c>
      <c r="Z155" s="3">
        <f>+'DB10-corrected'!Z155-'DB10-as published'!Z155</f>
        <v>-215</v>
      </c>
      <c r="AA155" s="3">
        <f>+'DB10-corrected'!AA155-'DB10-as published'!AA155</f>
        <v>-2</v>
      </c>
      <c r="AB155" s="3">
        <f>+'DB10-corrected'!AB155-'DB10-as published'!AB155</f>
        <v>1</v>
      </c>
      <c r="AC155" s="3">
        <f>+'DB10-corrected'!AC155-'DB10-as published'!AC155</f>
        <v>315</v>
      </c>
      <c r="AD155" s="20">
        <f>+'DB10-corrected'!AD155-'DB10-as published'!AD155</f>
        <v>0</v>
      </c>
      <c r="AE155" s="3">
        <f>+'DB10-corrected'!AE155-'DB10-as published'!AE155</f>
        <v>0</v>
      </c>
      <c r="AF155" s="3">
        <f>+'DB10-corrected'!AF155-'DB10-as published'!AF155</f>
        <v>0</v>
      </c>
      <c r="AG155" s="21">
        <f>IF(AND('DB10-corrected'!AG155="no practice",'DB10-as published'!AG155="no practice"), 0,'DB10-corrected'!AG155-'DB10-as published'!AG155)</f>
        <v>0</v>
      </c>
      <c r="AH155" s="17">
        <f>IF(AND('DB10-corrected'!AH155="no practice",'DB10-as published'!AH155="no practice"), 0,'DB10-corrected'!AH155-'DB10-as published'!AH155)</f>
        <v>0</v>
      </c>
      <c r="AI155" s="22">
        <f>+'DB10-corrected'!AI155-'DB10-as published'!AI155</f>
        <v>0</v>
      </c>
      <c r="AK155" s="11">
        <v>0</v>
      </c>
    </row>
    <row r="156" spans="1:37" s="11" customFormat="1">
      <c r="A156" s="58" t="s">
        <v>158</v>
      </c>
      <c r="B156" s="19">
        <f>+'DB10-corrected'!B156-'DB10-as published'!B156</f>
        <v>0</v>
      </c>
      <c r="C156" s="19">
        <f>+'DB10-corrected'!C156-'DB10-as published'!C156</f>
        <v>0</v>
      </c>
      <c r="D156" s="19">
        <f>+ROUND('DB10-corrected'!D156,1)-ROUND('DB10-as published'!D156,1)</f>
        <v>0</v>
      </c>
      <c r="E156" s="19">
        <f>+ROUND('DB10-corrected'!E156,1)-ROUND('DB10-as published'!E156,1)</f>
        <v>0</v>
      </c>
      <c r="F156" s="20">
        <f>IF(AND('DB10-corrected'!F156="no practice",'DB10-as published'!F156="no practice"), 0,'DB10-corrected'!F156-'DB10-as published'!F156)</f>
        <v>0</v>
      </c>
      <c r="G156" s="3">
        <f>IF(AND('DB10-corrected'!G156="no practice",'DB10-as published'!G156="no practice"), 0,'DB10-corrected'!G156-'DB10-as published'!G156)</f>
        <v>0</v>
      </c>
      <c r="H156" s="3">
        <f>IF(AND('DB10-corrected'!H156="no practice",'DB10-as published'!H156="no practice"),0,ROUND('DB10-corrected'!H156,1)-ROUND('DB10-as published'!H156,1))</f>
        <v>0</v>
      </c>
      <c r="I156" s="20">
        <f>IF(AND('DB10-corrected'!I156="no practice",'DB10-as published'!I156="no practice"), 0,'DB10-corrected'!I156-'DB10-as published'!I156)</f>
        <v>0</v>
      </c>
      <c r="J156" s="3">
        <f>IF(AND('DB10-corrected'!J156="no practice",'DB10-as published'!J156="no practice"), 0,'DB10-corrected'!J156-'DB10-as published'!J156)</f>
        <v>0</v>
      </c>
      <c r="K156" s="3">
        <f>IF(AND('DB10-corrected'!K156="no practice",'DB10-as published'!K156="no practice"), 0,ROUND('DB10-corrected'!K156,1)-ROUND('DB10-as published'!K156,1))</f>
        <v>0</v>
      </c>
      <c r="L156" s="20">
        <f>+'DB10-corrected'!L156-'DB10-as published'!L156</f>
        <v>0</v>
      </c>
      <c r="M156" s="3">
        <f>+'DB10-corrected'!M156-'DB10-as published'!M156</f>
        <v>0</v>
      </c>
      <c r="N156" s="3">
        <f>+'DB10-corrected'!N156-'DB10-as published'!N156</f>
        <v>0</v>
      </c>
      <c r="O156" s="3">
        <f>+'DB10-corrected'!O156-'DB10-as published'!O156</f>
        <v>0</v>
      </c>
      <c r="P156" s="3">
        <f>+'DB10-corrected'!P156-'DB10-as published'!P156</f>
        <v>0</v>
      </c>
      <c r="Q156" s="20">
        <f>+'DB10-corrected'!Q156-'DB10-as published'!Q156</f>
        <v>0</v>
      </c>
      <c r="R156" s="3">
        <f>+'DB10-corrected'!R156-'DB10-as published'!R156</f>
        <v>0</v>
      </c>
      <c r="S156" s="3">
        <f>+'DB10-corrected'!S156-'DB10-as published'!S156</f>
        <v>0</v>
      </c>
      <c r="T156" s="3">
        <f>+'DB10-corrected'!T156-'DB10-as published'!T156</f>
        <v>0</v>
      </c>
      <c r="U156" s="20">
        <f>+'DB10-corrected'!U156-'DB10-as published'!U156</f>
        <v>0</v>
      </c>
      <c r="V156" s="3">
        <f>+'DB10-corrected'!V156-'DB10-as published'!V156</f>
        <v>0</v>
      </c>
      <c r="W156" s="3">
        <f>+ROUND('DB10-corrected'!W156,1)-ROUND('DB10-as published'!W156,1)</f>
        <v>0</v>
      </c>
      <c r="X156" s="20">
        <f>+'DB10-corrected'!X156-'DB10-as published'!X156</f>
        <v>0</v>
      </c>
      <c r="Y156" s="3">
        <f>+'DB10-corrected'!Y156-'DB10-as published'!Y156</f>
        <v>0</v>
      </c>
      <c r="Z156" s="3">
        <f>+'DB10-corrected'!Z156-'DB10-as published'!Z156</f>
        <v>0</v>
      </c>
      <c r="AA156" s="3">
        <f>+'DB10-corrected'!AA156-'DB10-as published'!AA156</f>
        <v>0</v>
      </c>
      <c r="AB156" s="3">
        <f>+'DB10-corrected'!AB156-'DB10-as published'!AB156</f>
        <v>0</v>
      </c>
      <c r="AC156" s="3">
        <f>+'DB10-corrected'!AC156-'DB10-as published'!AC156</f>
        <v>0</v>
      </c>
      <c r="AD156" s="20">
        <f>+'DB10-corrected'!AD156-'DB10-as published'!AD156</f>
        <v>0</v>
      </c>
      <c r="AE156" s="3">
        <f>+'DB10-corrected'!AE156-'DB10-as published'!AE156</f>
        <v>0</v>
      </c>
      <c r="AF156" s="3">
        <f>+'DB10-corrected'!AF156-'DB10-as published'!AF156</f>
        <v>0</v>
      </c>
      <c r="AG156" s="21">
        <f>IF(AND('DB10-corrected'!AG156="no practice",'DB10-as published'!AG156="no practice"), 0,'DB10-corrected'!AG156-'DB10-as published'!AG156)</f>
        <v>0</v>
      </c>
      <c r="AH156" s="17">
        <f>IF(AND('DB10-corrected'!AH156="no practice",'DB10-as published'!AH156="no practice"), 0,'DB10-corrected'!AH156-'DB10-as published'!AH156)</f>
        <v>0</v>
      </c>
      <c r="AI156" s="22">
        <f>+'DB10-corrected'!AI156-'DB10-as published'!AI156</f>
        <v>0</v>
      </c>
      <c r="AK156" s="11">
        <v>0</v>
      </c>
    </row>
    <row r="157" spans="1:37" s="11" customFormat="1">
      <c r="A157" s="58" t="s">
        <v>159</v>
      </c>
      <c r="B157" s="19">
        <f>+'DB10-corrected'!B157-'DB10-as published'!B157</f>
        <v>0</v>
      </c>
      <c r="C157" s="19">
        <f>+'DB10-corrected'!C157-'DB10-as published'!C157</f>
        <v>0</v>
      </c>
      <c r="D157" s="23">
        <f>+ROUND('DB10-corrected'!D157,1)-ROUND('DB10-as published'!D157,1)</f>
        <v>4.2999999999999972</v>
      </c>
      <c r="E157" s="23">
        <f>+ROUND('DB10-corrected'!E157,1)-ROUND('DB10-as published'!E157,1)</f>
        <v>-9.9999999999999978E-2</v>
      </c>
      <c r="F157" s="20">
        <f>IF(AND('DB10-corrected'!F157="no practice",'DB10-as published'!F157="no practice"), 0,'DB10-corrected'!F157-'DB10-as published'!F157)</f>
        <v>0</v>
      </c>
      <c r="G157" s="3">
        <f>IF(AND('DB10-corrected'!G157="no practice",'DB10-as published'!G157="no practice"), 0,'DB10-corrected'!G157-'DB10-as published'!G157)</f>
        <v>0</v>
      </c>
      <c r="H157" s="3">
        <f>IF(AND('DB10-corrected'!H157="no practice",'DB10-as published'!H157="no practice"),0,ROUND('DB10-corrected'!H157,1)-ROUND('DB10-as published'!H157,1))</f>
        <v>0</v>
      </c>
      <c r="I157" s="20">
        <f>IF(AND('DB10-corrected'!I157="no practice",'DB10-as published'!I157="no practice"), 0,'DB10-corrected'!I157-'DB10-as published'!I157)</f>
        <v>0</v>
      </c>
      <c r="J157" s="3">
        <f>IF(AND('DB10-corrected'!J157="no practice",'DB10-as published'!J157="no practice"), 0,'DB10-corrected'!J157-'DB10-as published'!J157)</f>
        <v>0</v>
      </c>
      <c r="K157" s="3">
        <f>IF(AND('DB10-corrected'!K157="no practice",'DB10-as published'!K157="no practice"), 0,ROUND('DB10-corrected'!K157,1)-ROUND('DB10-as published'!K157,1))</f>
        <v>0</v>
      </c>
      <c r="L157" s="20">
        <f>+'DB10-corrected'!L157-'DB10-as published'!L157</f>
        <v>0</v>
      </c>
      <c r="M157" s="3">
        <f>+'DB10-corrected'!M157-'DB10-as published'!M157</f>
        <v>0</v>
      </c>
      <c r="N157" s="3">
        <f>+'DB10-corrected'!N157-'DB10-as published'!N157</f>
        <v>0</v>
      </c>
      <c r="O157" s="3">
        <f>+'DB10-corrected'!O157-'DB10-as published'!O157</f>
        <v>0</v>
      </c>
      <c r="P157" s="3">
        <f>+'DB10-corrected'!P157-'DB10-as published'!P157</f>
        <v>0</v>
      </c>
      <c r="Q157" s="20">
        <f>+'DB10-corrected'!Q157-'DB10-as published'!Q157</f>
        <v>0</v>
      </c>
      <c r="R157" s="3">
        <f>+'DB10-corrected'!R157-'DB10-as published'!R157</f>
        <v>0</v>
      </c>
      <c r="S157" s="3">
        <f>+'DB10-corrected'!S157-'DB10-as published'!S157</f>
        <v>0</v>
      </c>
      <c r="T157" s="3">
        <f>+'DB10-corrected'!T157-'DB10-as published'!T157</f>
        <v>0</v>
      </c>
      <c r="U157" s="20">
        <f>+'DB10-corrected'!U157-'DB10-as published'!U157</f>
        <v>0</v>
      </c>
      <c r="V157" s="3">
        <f>+'DB10-corrected'!V157-'DB10-as published'!V157</f>
        <v>0</v>
      </c>
      <c r="W157" s="3">
        <f>+ROUND('DB10-corrected'!W157,1)-ROUND('DB10-as published'!W157,1)</f>
        <v>0</v>
      </c>
      <c r="X157" s="20">
        <f>+'DB10-corrected'!X157-'DB10-as published'!X157</f>
        <v>0</v>
      </c>
      <c r="Y157" s="3">
        <f>+'DB10-corrected'!Y157-'DB10-as published'!Y157</f>
        <v>0</v>
      </c>
      <c r="Z157" s="3">
        <f>+'DB10-corrected'!Z157-'DB10-as published'!Z157</f>
        <v>0</v>
      </c>
      <c r="AA157" s="3">
        <f>+'DB10-corrected'!AA157-'DB10-as published'!AA157</f>
        <v>0</v>
      </c>
      <c r="AB157" s="3">
        <f>+'DB10-corrected'!AB157-'DB10-as published'!AB157</f>
        <v>0</v>
      </c>
      <c r="AC157" s="3">
        <f>+'DB10-corrected'!AC157-'DB10-as published'!AC157</f>
        <v>0</v>
      </c>
      <c r="AD157" s="20">
        <f>+'DB10-corrected'!AD157-'DB10-as published'!AD157</f>
        <v>0</v>
      </c>
      <c r="AE157" s="3">
        <f>+'DB10-corrected'!AE157-'DB10-as published'!AE157</f>
        <v>0</v>
      </c>
      <c r="AF157" s="3">
        <f>+'DB10-corrected'!AF157-'DB10-as published'!AF157</f>
        <v>0</v>
      </c>
      <c r="AG157" s="21">
        <f>IF(AND('DB10-corrected'!AG157="no practice",'DB10-as published'!AG157="no practice"), 0,'DB10-corrected'!AG157-'DB10-as published'!AG157)</f>
        <v>0</v>
      </c>
      <c r="AH157" s="17">
        <f>IF(AND('DB10-corrected'!AH157="no practice",'DB10-as published'!AH157="no practice"), 0,'DB10-corrected'!AH157-'DB10-as published'!AH157)</f>
        <v>0</v>
      </c>
      <c r="AI157" s="22">
        <f>+'DB10-corrected'!AI157-'DB10-as published'!AI157</f>
        <v>0</v>
      </c>
      <c r="AK157" s="11">
        <v>1</v>
      </c>
    </row>
    <row r="158" spans="1:37" s="11" customFormat="1">
      <c r="A158" s="58" t="s">
        <v>160</v>
      </c>
      <c r="B158" s="19">
        <f>+'DB10-corrected'!B158-'DB10-as published'!B158</f>
        <v>-1</v>
      </c>
      <c r="C158" s="19">
        <f>+'DB10-corrected'!C158-'DB10-as published'!C158</f>
        <v>-1</v>
      </c>
      <c r="D158" s="19">
        <f>+ROUND('DB10-corrected'!D158,1)-ROUND('DB10-as published'!D158,1)</f>
        <v>0</v>
      </c>
      <c r="E158" s="19">
        <f>+ROUND('DB10-corrected'!E158,1)-ROUND('DB10-as published'!E158,1)</f>
        <v>0</v>
      </c>
      <c r="F158" s="20">
        <f>IF(AND('DB10-corrected'!F158="no practice",'DB10-as published'!F158="no practice"), 0,'DB10-corrected'!F158-'DB10-as published'!F158)</f>
        <v>1</v>
      </c>
      <c r="G158" s="3">
        <f>IF(AND('DB10-corrected'!G158="no practice",'DB10-as published'!G158="no practice"), 0,'DB10-corrected'!G158-'DB10-as published'!G158)</f>
        <v>23</v>
      </c>
      <c r="H158" s="3">
        <f>IF(AND('DB10-corrected'!H158="no practice",'DB10-as published'!H158="no practice"),0,ROUND('DB10-corrected'!H158,1)-ROUND('DB10-as published'!H158,1))</f>
        <v>55.3</v>
      </c>
      <c r="I158" s="20">
        <f>IF(AND('DB10-corrected'!I158="no practice",'DB10-as published'!I158="no practice"), 0,'DB10-corrected'!I158-'DB10-as published'!I158)</f>
        <v>-2</v>
      </c>
      <c r="J158" s="3">
        <f>IF(AND('DB10-corrected'!J158="no practice",'DB10-as published'!J158="no practice"), 0,'DB10-corrected'!J158-'DB10-as published'!J158)</f>
        <v>-2</v>
      </c>
      <c r="K158" s="3">
        <f>IF(AND('DB10-corrected'!K158="no practice",'DB10-as published'!K158="no practice"), 0,ROUND('DB10-corrected'!K158,1)-ROUND('DB10-as published'!K158,1))</f>
        <v>0</v>
      </c>
      <c r="L158" s="20">
        <f>+'DB10-corrected'!L158-'DB10-as published'!L158</f>
        <v>0</v>
      </c>
      <c r="M158" s="3">
        <f>+'DB10-corrected'!M158-'DB10-as published'!M158</f>
        <v>0</v>
      </c>
      <c r="N158" s="3">
        <f>+'DB10-corrected'!N158-'DB10-as published'!N158</f>
        <v>0</v>
      </c>
      <c r="O158" s="3">
        <f>+'DB10-corrected'!O158-'DB10-as published'!O158</f>
        <v>0</v>
      </c>
      <c r="P158" s="3">
        <f>+'DB10-corrected'!P158-'DB10-as published'!P158</f>
        <v>0</v>
      </c>
      <c r="Q158" s="20">
        <f>+'DB10-corrected'!Q158-'DB10-as published'!Q158</f>
        <v>0</v>
      </c>
      <c r="R158" s="3">
        <f>+'DB10-corrected'!R158-'DB10-as published'!R158</f>
        <v>0</v>
      </c>
      <c r="S158" s="3">
        <f>+'DB10-corrected'!S158-'DB10-as published'!S158</f>
        <v>0</v>
      </c>
      <c r="T158" s="3">
        <f>+'DB10-corrected'!T158-'DB10-as published'!T158</f>
        <v>0</v>
      </c>
      <c r="U158" s="20">
        <f>+'DB10-corrected'!U158-'DB10-as published'!U158</f>
        <v>0</v>
      </c>
      <c r="V158" s="3">
        <f>+'DB10-corrected'!V158-'DB10-as published'!V158</f>
        <v>0</v>
      </c>
      <c r="W158" s="3">
        <f>+ROUND('DB10-corrected'!W158,1)-ROUND('DB10-as published'!W158,1)</f>
        <v>0</v>
      </c>
      <c r="X158" s="20">
        <f>+'DB10-corrected'!X158-'DB10-as published'!X158</f>
        <v>0</v>
      </c>
      <c r="Y158" s="3">
        <f>+'DB10-corrected'!Y158-'DB10-as published'!Y158</f>
        <v>0</v>
      </c>
      <c r="Z158" s="3">
        <f>+'DB10-corrected'!Z158-'DB10-as published'!Z158</f>
        <v>0</v>
      </c>
      <c r="AA158" s="3">
        <f>+'DB10-corrected'!AA158-'DB10-as published'!AA158</f>
        <v>-1</v>
      </c>
      <c r="AB158" s="3">
        <f>+'DB10-corrected'!AB158-'DB10-as published'!AB158</f>
        <v>-1</v>
      </c>
      <c r="AC158" s="3">
        <f>+'DB10-corrected'!AC158-'DB10-as published'!AC158</f>
        <v>0</v>
      </c>
      <c r="AD158" s="20">
        <f>+'DB10-corrected'!AD158-'DB10-as published'!AD158</f>
        <v>0</v>
      </c>
      <c r="AE158" s="3">
        <f>+'DB10-corrected'!AE158-'DB10-as published'!AE158</f>
        <v>0</v>
      </c>
      <c r="AF158" s="3">
        <f>+'DB10-corrected'!AF158-'DB10-as published'!AF158</f>
        <v>33</v>
      </c>
      <c r="AG158" s="21">
        <f>IF(AND('DB10-corrected'!AG158="no practice",'DB10-as published'!AG158="no practice"), 0,'DB10-corrected'!AG158-'DB10-as published'!AG158)</f>
        <v>0</v>
      </c>
      <c r="AH158" s="17">
        <f>IF(AND('DB10-corrected'!AH158="no practice",'DB10-as published'!AH158="no practice"), 0,'DB10-corrected'!AH158-'DB10-as published'!AH158)</f>
        <v>0</v>
      </c>
      <c r="AI158" s="22">
        <f>+'DB10-corrected'!AI158-'DB10-as published'!AI158</f>
        <v>0</v>
      </c>
      <c r="AK158" s="11">
        <v>0</v>
      </c>
    </row>
    <row r="159" spans="1:37" s="11" customFormat="1">
      <c r="A159" s="58" t="s">
        <v>161</v>
      </c>
      <c r="B159" s="19">
        <f>+'DB10-corrected'!B159-'DB10-as published'!B159</f>
        <v>0</v>
      </c>
      <c r="C159" s="19">
        <f>+'DB10-corrected'!C159-'DB10-as published'!C159</f>
        <v>0</v>
      </c>
      <c r="D159" s="19">
        <f>+ROUND('DB10-corrected'!D159,1)-ROUND('DB10-as published'!D159,1)</f>
        <v>0</v>
      </c>
      <c r="E159" s="19">
        <f>+ROUND('DB10-corrected'!E159,1)-ROUND('DB10-as published'!E159,1)</f>
        <v>0</v>
      </c>
      <c r="F159" s="20">
        <f>IF(AND('DB10-corrected'!F159="no practice",'DB10-as published'!F159="no practice"), 0,'DB10-corrected'!F159-'DB10-as published'!F159)</f>
        <v>0</v>
      </c>
      <c r="G159" s="3">
        <f>IF(AND('DB10-corrected'!G159="no practice",'DB10-as published'!G159="no practice"), 0,'DB10-corrected'!G159-'DB10-as published'!G159)</f>
        <v>0</v>
      </c>
      <c r="H159" s="3">
        <f>IF(AND('DB10-corrected'!H159="no practice",'DB10-as published'!H159="no practice"),0,ROUND('DB10-corrected'!H159,1)-ROUND('DB10-as published'!H159,1))</f>
        <v>0</v>
      </c>
      <c r="I159" s="20">
        <f>IF(AND('DB10-corrected'!I159="no practice",'DB10-as published'!I159="no practice"), 0,'DB10-corrected'!I159-'DB10-as published'!I159)</f>
        <v>0</v>
      </c>
      <c r="J159" s="3">
        <f>IF(AND('DB10-corrected'!J159="no practice",'DB10-as published'!J159="no practice"), 0,'DB10-corrected'!J159-'DB10-as published'!J159)</f>
        <v>0</v>
      </c>
      <c r="K159" s="3">
        <f>IF(AND('DB10-corrected'!K159="no practice",'DB10-as published'!K159="no practice"), 0,ROUND('DB10-corrected'!K159,1)-ROUND('DB10-as published'!K159,1))</f>
        <v>0</v>
      </c>
      <c r="L159" s="20">
        <f>+'DB10-corrected'!L159-'DB10-as published'!L159</f>
        <v>0</v>
      </c>
      <c r="M159" s="3">
        <f>+'DB10-corrected'!M159-'DB10-as published'!M159</f>
        <v>0</v>
      </c>
      <c r="N159" s="3">
        <f>+'DB10-corrected'!N159-'DB10-as published'!N159</f>
        <v>0</v>
      </c>
      <c r="O159" s="3">
        <f>+'DB10-corrected'!O159-'DB10-as published'!O159</f>
        <v>0</v>
      </c>
      <c r="P159" s="3">
        <f>+'DB10-corrected'!P159-'DB10-as published'!P159</f>
        <v>0</v>
      </c>
      <c r="Q159" s="20">
        <f>+'DB10-corrected'!Q159-'DB10-as published'!Q159</f>
        <v>0</v>
      </c>
      <c r="R159" s="3">
        <f>+'DB10-corrected'!R159-'DB10-as published'!R159</f>
        <v>0</v>
      </c>
      <c r="S159" s="3">
        <f>+'DB10-corrected'!S159-'DB10-as published'!S159</f>
        <v>0</v>
      </c>
      <c r="T159" s="3">
        <f>+'DB10-corrected'!T159-'DB10-as published'!T159</f>
        <v>0</v>
      </c>
      <c r="U159" s="20">
        <f>+'DB10-corrected'!U159-'DB10-as published'!U159</f>
        <v>0</v>
      </c>
      <c r="V159" s="3">
        <f>+'DB10-corrected'!V159-'DB10-as published'!V159</f>
        <v>0</v>
      </c>
      <c r="W159" s="3">
        <f>+ROUND('DB10-corrected'!W159,1)-ROUND('DB10-as published'!W159,1)</f>
        <v>0</v>
      </c>
      <c r="X159" s="20">
        <f>+'DB10-corrected'!X159-'DB10-as published'!X159</f>
        <v>-1</v>
      </c>
      <c r="Y159" s="3">
        <f>+'DB10-corrected'!Y159-'DB10-as published'!Y159</f>
        <v>0</v>
      </c>
      <c r="Z159" s="3">
        <f>+'DB10-corrected'!Z159-'DB10-as published'!Z159</f>
        <v>0</v>
      </c>
      <c r="AA159" s="3">
        <f>+'DB10-corrected'!AA159-'DB10-as published'!AA159</f>
        <v>0</v>
      </c>
      <c r="AB159" s="3">
        <f>+'DB10-corrected'!AB159-'DB10-as published'!AB159</f>
        <v>0</v>
      </c>
      <c r="AC159" s="3">
        <f>+'DB10-corrected'!AC159-'DB10-as published'!AC159</f>
        <v>0</v>
      </c>
      <c r="AD159" s="20">
        <f>+'DB10-corrected'!AD159-'DB10-as published'!AD159</f>
        <v>0</v>
      </c>
      <c r="AE159" s="3">
        <f>+'DB10-corrected'!AE159-'DB10-as published'!AE159</f>
        <v>0</v>
      </c>
      <c r="AF159" s="3">
        <f>+'DB10-corrected'!AF159-'DB10-as published'!AF159</f>
        <v>0</v>
      </c>
      <c r="AG159" s="21">
        <f>IF(AND('DB10-corrected'!AG159="no practice",'DB10-as published'!AG159="no practice"), 0,'DB10-corrected'!AG159-'DB10-as published'!AG159)</f>
        <v>0</v>
      </c>
      <c r="AH159" s="17">
        <f>IF(AND('DB10-corrected'!AH159="no practice",'DB10-as published'!AH159="no practice"), 0,'DB10-corrected'!AH159-'DB10-as published'!AH159)</f>
        <v>0</v>
      </c>
      <c r="AI159" s="22">
        <f>+'DB10-corrected'!AI159-'DB10-as published'!AI159</f>
        <v>0</v>
      </c>
      <c r="AK159" s="11">
        <v>0</v>
      </c>
    </row>
    <row r="160" spans="1:37" s="11" customFormat="1">
      <c r="A160" s="58" t="s">
        <v>162</v>
      </c>
      <c r="B160" s="19">
        <f>+'DB10-corrected'!B160-'DB10-as published'!B160</f>
        <v>0</v>
      </c>
      <c r="C160" s="19">
        <f>+'DB10-corrected'!C160-'DB10-as published'!C160</f>
        <v>0</v>
      </c>
      <c r="D160" s="19">
        <f>+ROUND('DB10-corrected'!D160,1)-ROUND('DB10-as published'!D160,1)</f>
        <v>0</v>
      </c>
      <c r="E160" s="19">
        <f>+ROUND('DB10-corrected'!E160,1)-ROUND('DB10-as published'!E160,1)</f>
        <v>0</v>
      </c>
      <c r="F160" s="20">
        <f>IF(AND('DB10-corrected'!F160="no practice",'DB10-as published'!F160="no practice"), 0,'DB10-corrected'!F160-'DB10-as published'!F160)</f>
        <v>0</v>
      </c>
      <c r="G160" s="3">
        <f>IF(AND('DB10-corrected'!G160="no practice",'DB10-as published'!G160="no practice"), 0,'DB10-corrected'!G160-'DB10-as published'!G160)</f>
        <v>0</v>
      </c>
      <c r="H160" s="3">
        <f>IF(AND('DB10-corrected'!H160="no practice",'DB10-as published'!H160="no practice"),0,ROUND('DB10-corrected'!H160,1)-ROUND('DB10-as published'!H160,1))</f>
        <v>0</v>
      </c>
      <c r="I160" s="20">
        <f>IF(AND('DB10-corrected'!I160="no practice",'DB10-as published'!I160="no practice"), 0,'DB10-corrected'!I160-'DB10-as published'!I160)</f>
        <v>0</v>
      </c>
      <c r="J160" s="3">
        <f>IF(AND('DB10-corrected'!J160="no practice",'DB10-as published'!J160="no practice"), 0,'DB10-corrected'!J160-'DB10-as published'!J160)</f>
        <v>0</v>
      </c>
      <c r="K160" s="3">
        <f>IF(AND('DB10-corrected'!K160="no practice",'DB10-as published'!K160="no practice"), 0,ROUND('DB10-corrected'!K160,1)-ROUND('DB10-as published'!K160,1))</f>
        <v>0</v>
      </c>
      <c r="L160" s="20">
        <f>+'DB10-corrected'!L160-'DB10-as published'!L160</f>
        <v>0</v>
      </c>
      <c r="M160" s="3">
        <f>+'DB10-corrected'!M160-'DB10-as published'!M160</f>
        <v>0</v>
      </c>
      <c r="N160" s="3">
        <f>+'DB10-corrected'!N160-'DB10-as published'!N160</f>
        <v>0</v>
      </c>
      <c r="O160" s="3">
        <f>+'DB10-corrected'!O160-'DB10-as published'!O160</f>
        <v>0</v>
      </c>
      <c r="P160" s="3">
        <f>+'DB10-corrected'!P160-'DB10-as published'!P160</f>
        <v>0</v>
      </c>
      <c r="Q160" s="20">
        <f>+'DB10-corrected'!Q160-'DB10-as published'!Q160</f>
        <v>0</v>
      </c>
      <c r="R160" s="3">
        <f>+'DB10-corrected'!R160-'DB10-as published'!R160</f>
        <v>0</v>
      </c>
      <c r="S160" s="3">
        <f>+'DB10-corrected'!S160-'DB10-as published'!S160</f>
        <v>0</v>
      </c>
      <c r="T160" s="3">
        <f>+'DB10-corrected'!T160-'DB10-as published'!T160</f>
        <v>0</v>
      </c>
      <c r="U160" s="20">
        <f>+'DB10-corrected'!U160-'DB10-as published'!U160</f>
        <v>-5</v>
      </c>
      <c r="V160" s="3">
        <f>+'DB10-corrected'!V160-'DB10-as published'!V160</f>
        <v>0</v>
      </c>
      <c r="W160" s="3">
        <f>+ROUND('DB10-corrected'!W160,1)-ROUND('DB10-as published'!W160,1)</f>
        <v>0</v>
      </c>
      <c r="X160" s="20">
        <f>+'DB10-corrected'!X160-'DB10-as published'!X160</f>
        <v>0</v>
      </c>
      <c r="Y160" s="3">
        <f>+'DB10-corrected'!Y160-'DB10-as published'!Y160</f>
        <v>0</v>
      </c>
      <c r="Z160" s="3">
        <f>+'DB10-corrected'!Z160-'DB10-as published'!Z160</f>
        <v>0</v>
      </c>
      <c r="AA160" s="3">
        <f>+'DB10-corrected'!AA160-'DB10-as published'!AA160</f>
        <v>0</v>
      </c>
      <c r="AB160" s="3">
        <f>+'DB10-corrected'!AB160-'DB10-as published'!AB160</f>
        <v>0</v>
      </c>
      <c r="AC160" s="3">
        <f>+'DB10-corrected'!AC160-'DB10-as published'!AC160</f>
        <v>0</v>
      </c>
      <c r="AD160" s="20">
        <f>+'DB10-corrected'!AD160-'DB10-as published'!AD160</f>
        <v>0</v>
      </c>
      <c r="AE160" s="3">
        <f>+'DB10-corrected'!AE160-'DB10-as published'!AE160</f>
        <v>0</v>
      </c>
      <c r="AF160" s="3">
        <f>+'DB10-corrected'!AF160-'DB10-as published'!AF160</f>
        <v>0</v>
      </c>
      <c r="AG160" s="21">
        <f>IF(AND('DB10-corrected'!AG160="no practice",'DB10-as published'!AG160="no practice"), 0,'DB10-corrected'!AG160-'DB10-as published'!AG160)</f>
        <v>0</v>
      </c>
      <c r="AH160" s="17">
        <f>IF(AND('DB10-corrected'!AH160="no practice",'DB10-as published'!AH160="no practice"), 0,'DB10-corrected'!AH160-'DB10-as published'!AH160)</f>
        <v>0</v>
      </c>
      <c r="AI160" s="22">
        <f>+'DB10-corrected'!AI160-'DB10-as published'!AI160</f>
        <v>0</v>
      </c>
      <c r="AK160" s="11">
        <v>0</v>
      </c>
    </row>
    <row r="161" spans="1:37" s="11" customFormat="1">
      <c r="A161" s="58" t="s">
        <v>163</v>
      </c>
      <c r="B161" s="19">
        <f>+'DB10-corrected'!B161-'DB10-as published'!B161</f>
        <v>0</v>
      </c>
      <c r="C161" s="19">
        <f>+'DB10-corrected'!C161-'DB10-as published'!C161</f>
        <v>-2</v>
      </c>
      <c r="D161" s="19">
        <f>+ROUND('DB10-corrected'!D161,1)-ROUND('DB10-as published'!D161,1)</f>
        <v>0</v>
      </c>
      <c r="E161" s="19">
        <f>+ROUND('DB10-corrected'!E161,1)-ROUND('DB10-as published'!E161,1)</f>
        <v>0</v>
      </c>
      <c r="F161" s="20">
        <f>IF(AND('DB10-corrected'!F161="no practice",'DB10-as published'!F161="no practice"), 0,'DB10-corrected'!F161-'DB10-as published'!F161)</f>
        <v>0</v>
      </c>
      <c r="G161" s="3">
        <f>IF(AND('DB10-corrected'!G161="no practice",'DB10-as published'!G161="no practice"), 0,'DB10-corrected'!G161-'DB10-as published'!G161)</f>
        <v>0</v>
      </c>
      <c r="H161" s="3">
        <f>IF(AND('DB10-corrected'!H161="no practice",'DB10-as published'!H161="no practice"),0,ROUND('DB10-corrected'!H161,1)-ROUND('DB10-as published'!H161,1))</f>
        <v>0</v>
      </c>
      <c r="I161" s="20">
        <f>IF(AND('DB10-corrected'!I161="no practice",'DB10-as published'!I161="no practice"), 0,'DB10-corrected'!I161-'DB10-as published'!I161)</f>
        <v>0</v>
      </c>
      <c r="J161" s="3">
        <f>IF(AND('DB10-corrected'!J161="no practice",'DB10-as published'!J161="no practice"), 0,'DB10-corrected'!J161-'DB10-as published'!J161)</f>
        <v>0</v>
      </c>
      <c r="K161" s="3">
        <f>IF(AND('DB10-corrected'!K161="no practice",'DB10-as published'!K161="no practice"), 0,ROUND('DB10-corrected'!K161,1)-ROUND('DB10-as published'!K161,1))</f>
        <v>0</v>
      </c>
      <c r="L161" s="20">
        <f>+'DB10-corrected'!L161-'DB10-as published'!L161</f>
        <v>0</v>
      </c>
      <c r="M161" s="3">
        <f>+'DB10-corrected'!M161-'DB10-as published'!M161</f>
        <v>0</v>
      </c>
      <c r="N161" s="3">
        <f>+'DB10-corrected'!N161-'DB10-as published'!N161</f>
        <v>0</v>
      </c>
      <c r="O161" s="3">
        <f>+'DB10-corrected'!O161-'DB10-as published'!O161</f>
        <v>0</v>
      </c>
      <c r="P161" s="3">
        <f>+'DB10-corrected'!P161-'DB10-as published'!P161</f>
        <v>0</v>
      </c>
      <c r="Q161" s="20">
        <f>+'DB10-corrected'!Q161-'DB10-as published'!Q161</f>
        <v>0</v>
      </c>
      <c r="R161" s="3">
        <f>+'DB10-corrected'!R161-'DB10-as published'!R161</f>
        <v>0</v>
      </c>
      <c r="S161" s="3">
        <f>+'DB10-corrected'!S161-'DB10-as published'!S161</f>
        <v>0</v>
      </c>
      <c r="T161" s="3">
        <f>+'DB10-corrected'!T161-'DB10-as published'!T161</f>
        <v>0</v>
      </c>
      <c r="U161" s="20">
        <f>+'DB10-corrected'!U161-'DB10-as published'!U161</f>
        <v>0</v>
      </c>
      <c r="V161" s="3">
        <f>+'DB10-corrected'!V161-'DB10-as published'!V161</f>
        <v>0</v>
      </c>
      <c r="W161" s="3">
        <f>+ROUND('DB10-corrected'!W161,1)-ROUND('DB10-as published'!W161,1)</f>
        <v>0</v>
      </c>
      <c r="X161" s="20">
        <f>+'DB10-corrected'!X161-'DB10-as published'!X161</f>
        <v>0</v>
      </c>
      <c r="Y161" s="3">
        <f>+'DB10-corrected'!Y161-'DB10-as published'!Y161</f>
        <v>0</v>
      </c>
      <c r="Z161" s="3">
        <f>+'DB10-corrected'!Z161-'DB10-as published'!Z161</f>
        <v>0</v>
      </c>
      <c r="AA161" s="3">
        <f>+'DB10-corrected'!AA161-'DB10-as published'!AA161</f>
        <v>0</v>
      </c>
      <c r="AB161" s="3">
        <f>+'DB10-corrected'!AB161-'DB10-as published'!AB161</f>
        <v>0</v>
      </c>
      <c r="AC161" s="3">
        <f>+'DB10-corrected'!AC161-'DB10-as published'!AC161</f>
        <v>0</v>
      </c>
      <c r="AD161" s="20">
        <f>+'DB10-corrected'!AD161-'DB10-as published'!AD161</f>
        <v>0</v>
      </c>
      <c r="AE161" s="3">
        <f>+'DB10-corrected'!AE161-'DB10-as published'!AE161</f>
        <v>0</v>
      </c>
      <c r="AF161" s="3">
        <f>+'DB10-corrected'!AF161-'DB10-as published'!AF161</f>
        <v>0</v>
      </c>
      <c r="AG161" s="21">
        <f>IF(AND('DB10-corrected'!AG161="no practice",'DB10-as published'!AG161="no practice"), 0,'DB10-corrected'!AG161-'DB10-as published'!AG161)</f>
        <v>0</v>
      </c>
      <c r="AH161" s="17">
        <f>IF(AND('DB10-corrected'!AH161="no practice",'DB10-as published'!AH161="no practice"), 0,'DB10-corrected'!AH161-'DB10-as published'!AH161)</f>
        <v>0</v>
      </c>
      <c r="AI161" s="22">
        <f>+'DB10-corrected'!AI161-'DB10-as published'!AI161</f>
        <v>0</v>
      </c>
      <c r="AK161" s="11">
        <v>0</v>
      </c>
    </row>
    <row r="162" spans="1:37" s="11" customFormat="1">
      <c r="A162" s="58" t="s">
        <v>164</v>
      </c>
      <c r="B162" s="19">
        <f>+'DB10-corrected'!B162-'DB10-as published'!B162</f>
        <v>0</v>
      </c>
      <c r="C162" s="19">
        <f>+'DB10-corrected'!C162-'DB10-as published'!C162</f>
        <v>0</v>
      </c>
      <c r="D162" s="19">
        <f>+ROUND('DB10-corrected'!D162,1)-ROUND('DB10-as published'!D162,1)</f>
        <v>0</v>
      </c>
      <c r="E162" s="19">
        <f>+ROUND('DB10-corrected'!E162,1)-ROUND('DB10-as published'!E162,1)</f>
        <v>0</v>
      </c>
      <c r="F162" s="20">
        <f>IF(AND('DB10-corrected'!F162="no practice",'DB10-as published'!F162="no practice"), 0,'DB10-corrected'!F162-'DB10-as published'!F162)</f>
        <v>0</v>
      </c>
      <c r="G162" s="3">
        <f>IF(AND('DB10-corrected'!G162="no practice",'DB10-as published'!G162="no practice"), 0,'DB10-corrected'!G162-'DB10-as published'!G162)</f>
        <v>0</v>
      </c>
      <c r="H162" s="3">
        <f>IF(AND('DB10-corrected'!H162="no practice",'DB10-as published'!H162="no practice"),0,ROUND('DB10-corrected'!H162,1)-ROUND('DB10-as published'!H162,1))</f>
        <v>0</v>
      </c>
      <c r="I162" s="20">
        <f>IF(AND('DB10-corrected'!I162="no practice",'DB10-as published'!I162="no practice"), 0,'DB10-corrected'!I162-'DB10-as published'!I162)</f>
        <v>0</v>
      </c>
      <c r="J162" s="3">
        <f>IF(AND('DB10-corrected'!J162="no practice",'DB10-as published'!J162="no practice"), 0,'DB10-corrected'!J162-'DB10-as published'!J162)</f>
        <v>0</v>
      </c>
      <c r="K162" s="3">
        <f>IF(AND('DB10-corrected'!K162="no practice",'DB10-as published'!K162="no practice"), 0,ROUND('DB10-corrected'!K162,1)-ROUND('DB10-as published'!K162,1))</f>
        <v>0</v>
      </c>
      <c r="L162" s="20">
        <f>+'DB10-corrected'!L162-'DB10-as published'!L162</f>
        <v>0</v>
      </c>
      <c r="M162" s="3">
        <f>+'DB10-corrected'!M162-'DB10-as published'!M162</f>
        <v>0</v>
      </c>
      <c r="N162" s="3">
        <f>+'DB10-corrected'!N162-'DB10-as published'!N162</f>
        <v>0</v>
      </c>
      <c r="O162" s="3">
        <f>+'DB10-corrected'!O162-'DB10-as published'!O162</f>
        <v>0</v>
      </c>
      <c r="P162" s="3">
        <f>+'DB10-corrected'!P162-'DB10-as published'!P162</f>
        <v>0</v>
      </c>
      <c r="Q162" s="20">
        <f>+'DB10-corrected'!Q162-'DB10-as published'!Q162</f>
        <v>0</v>
      </c>
      <c r="R162" s="3">
        <f>+'DB10-corrected'!R162-'DB10-as published'!R162</f>
        <v>0</v>
      </c>
      <c r="S162" s="3">
        <f>+'DB10-corrected'!S162-'DB10-as published'!S162</f>
        <v>0</v>
      </c>
      <c r="T162" s="3">
        <f>+'DB10-corrected'!T162-'DB10-as published'!T162</f>
        <v>0</v>
      </c>
      <c r="U162" s="20">
        <f>+'DB10-corrected'!U162-'DB10-as published'!U162</f>
        <v>-1</v>
      </c>
      <c r="V162" s="3">
        <f>+'DB10-corrected'!V162-'DB10-as published'!V162</f>
        <v>0</v>
      </c>
      <c r="W162" s="3">
        <f>+ROUND('DB10-corrected'!W162,1)-ROUND('DB10-as published'!W162,1)</f>
        <v>1.7000000000000028</v>
      </c>
      <c r="X162" s="20">
        <f>+'DB10-corrected'!X162-'DB10-as published'!X162</f>
        <v>-2</v>
      </c>
      <c r="Y162" s="3">
        <f>+'DB10-corrected'!Y162-'DB10-as published'!Y162</f>
        <v>-1</v>
      </c>
      <c r="Z162" s="3">
        <f>+'DB10-corrected'!Z162-'DB10-as published'!Z162</f>
        <v>0</v>
      </c>
      <c r="AA162" s="3">
        <f>+'DB10-corrected'!AA162-'DB10-as published'!AA162</f>
        <v>-1</v>
      </c>
      <c r="AB162" s="3">
        <f>+'DB10-corrected'!AB162-'DB10-as published'!AB162</f>
        <v>0</v>
      </c>
      <c r="AC162" s="3">
        <f>+'DB10-corrected'!AC162-'DB10-as published'!AC162</f>
        <v>0</v>
      </c>
      <c r="AD162" s="20">
        <f>+'DB10-corrected'!AD162-'DB10-as published'!AD162</f>
        <v>0</v>
      </c>
      <c r="AE162" s="3">
        <f>+'DB10-corrected'!AE162-'DB10-as published'!AE162</f>
        <v>0</v>
      </c>
      <c r="AF162" s="3">
        <f>+'DB10-corrected'!AF162-'DB10-as published'!AF162</f>
        <v>0</v>
      </c>
      <c r="AG162" s="21">
        <f>IF(AND('DB10-corrected'!AG162="no practice",'DB10-as published'!AG162="no practice"), 0,'DB10-corrected'!AG162-'DB10-as published'!AG162)</f>
        <v>0</v>
      </c>
      <c r="AH162" s="17">
        <f>IF(AND('DB10-corrected'!AH162="no practice",'DB10-as published'!AH162="no practice"), 0,'DB10-corrected'!AH162-'DB10-as published'!AH162)</f>
        <v>0</v>
      </c>
      <c r="AI162" s="22">
        <f>+'DB10-corrected'!AI162-'DB10-as published'!AI162</f>
        <v>0</v>
      </c>
      <c r="AK162" s="11">
        <v>0</v>
      </c>
    </row>
    <row r="163" spans="1:37" s="11" customFormat="1">
      <c r="A163" s="58" t="s">
        <v>165</v>
      </c>
      <c r="B163" s="19">
        <f>+'DB10-corrected'!B163-'DB10-as published'!B163</f>
        <v>0</v>
      </c>
      <c r="C163" s="19">
        <f>+'DB10-corrected'!C163-'DB10-as published'!C163</f>
        <v>13</v>
      </c>
      <c r="D163" s="19">
        <f>+ROUND('DB10-corrected'!D163,1)-ROUND('DB10-as published'!D163,1)</f>
        <v>0</v>
      </c>
      <c r="E163" s="19">
        <f>+ROUND('DB10-corrected'!E163,1)-ROUND('DB10-as published'!E163,1)</f>
        <v>0</v>
      </c>
      <c r="F163" s="20">
        <f>IF(AND('DB10-corrected'!F163="no practice",'DB10-as published'!F163="no practice"), 0,'DB10-corrected'!F163-'DB10-as published'!F163)</f>
        <v>-1</v>
      </c>
      <c r="G163" s="3">
        <f>IF(AND('DB10-corrected'!G163="no practice",'DB10-as published'!G163="no practice"), 0,'DB10-corrected'!G163-'DB10-as published'!G163)</f>
        <v>-21</v>
      </c>
      <c r="H163" s="3">
        <f>IF(AND('DB10-corrected'!H163="no practice",'DB10-as published'!H163="no practice"),0,ROUND('DB10-corrected'!H163,1)-ROUND('DB10-as published'!H163,1))</f>
        <v>142.30000000000007</v>
      </c>
      <c r="I163" s="20">
        <f>IF(AND('DB10-corrected'!I163="no practice",'DB10-as published'!I163="no practice"), 0,'DB10-corrected'!I163-'DB10-as published'!I163)</f>
        <v>0</v>
      </c>
      <c r="J163" s="3">
        <f>IF(AND('DB10-corrected'!J163="no practice",'DB10-as published'!J163="no practice"), 0,'DB10-corrected'!J163-'DB10-as published'!J163)</f>
        <v>0</v>
      </c>
      <c r="K163" s="3">
        <f>IF(AND('DB10-corrected'!K163="no practice",'DB10-as published'!K163="no practice"), 0,ROUND('DB10-corrected'!K163,1)-ROUND('DB10-as published'!K163,1))</f>
        <v>0</v>
      </c>
      <c r="L163" s="20">
        <f>+'DB10-corrected'!L163-'DB10-as published'!L163</f>
        <v>0</v>
      </c>
      <c r="M163" s="3">
        <f>+'DB10-corrected'!M163-'DB10-as published'!M163</f>
        <v>0</v>
      </c>
      <c r="N163" s="3">
        <f>+'DB10-corrected'!N163-'DB10-as published'!N163</f>
        <v>0</v>
      </c>
      <c r="O163" s="3">
        <f>+'DB10-corrected'!O163-'DB10-as published'!O163</f>
        <v>0</v>
      </c>
      <c r="P163" s="3">
        <f>+'DB10-corrected'!P163-'DB10-as published'!P163</f>
        <v>0</v>
      </c>
      <c r="Q163" s="20">
        <f>+'DB10-corrected'!Q163-'DB10-as published'!Q163</f>
        <v>0</v>
      </c>
      <c r="R163" s="3">
        <f>+'DB10-corrected'!R163-'DB10-as published'!R163</f>
        <v>-2</v>
      </c>
      <c r="S163" s="3">
        <f>+'DB10-corrected'!S163-'DB10-as published'!S163</f>
        <v>0</v>
      </c>
      <c r="T163" s="3">
        <f>+'DB10-corrected'!T163-'DB10-as published'!T163</f>
        <v>-0.66666666666666607</v>
      </c>
      <c r="U163" s="20">
        <f>+'DB10-corrected'!U163-'DB10-as published'!U163</f>
        <v>0</v>
      </c>
      <c r="V163" s="3">
        <f>+'DB10-corrected'!V163-'DB10-as published'!V163</f>
        <v>0</v>
      </c>
      <c r="W163" s="3">
        <f>+ROUND('DB10-corrected'!W163,1)-ROUND('DB10-as published'!W163,1)</f>
        <v>0</v>
      </c>
      <c r="X163" s="20">
        <f>+'DB10-corrected'!X163-'DB10-as published'!X163</f>
        <v>0</v>
      </c>
      <c r="Y163" s="3">
        <f>+'DB10-corrected'!Y163-'DB10-as published'!Y163</f>
        <v>0</v>
      </c>
      <c r="Z163" s="3">
        <f>+'DB10-corrected'!Z163-'DB10-as published'!Z163</f>
        <v>200</v>
      </c>
      <c r="AA163" s="3">
        <f>+'DB10-corrected'!AA163-'DB10-as published'!AA163</f>
        <v>0</v>
      </c>
      <c r="AB163" s="3">
        <f>+'DB10-corrected'!AB163-'DB10-as published'!AB163</f>
        <v>0</v>
      </c>
      <c r="AC163" s="3">
        <f>+'DB10-corrected'!AC163-'DB10-as published'!AC163</f>
        <v>0</v>
      </c>
      <c r="AD163" s="20">
        <f>+'DB10-corrected'!AD163-'DB10-as published'!AD163</f>
        <v>0</v>
      </c>
      <c r="AE163" s="3">
        <f>+'DB10-corrected'!AE163-'DB10-as published'!AE163</f>
        <v>0</v>
      </c>
      <c r="AF163" s="3">
        <f>+'DB10-corrected'!AF163-'DB10-as published'!AF163</f>
        <v>0</v>
      </c>
      <c r="AG163" s="21">
        <f>IF(AND('DB10-corrected'!AG163="no practice",'DB10-as published'!AG163="no practice"), 0,'DB10-corrected'!AG163-'DB10-as published'!AG163)</f>
        <v>-1.3</v>
      </c>
      <c r="AH163" s="17">
        <f>IF(AND('DB10-corrected'!AH163="no practice",'DB10-as published'!AH163="no practice"), 0,'DB10-corrected'!AH163-'DB10-as published'!AH163)</f>
        <v>0</v>
      </c>
      <c r="AI163" s="22">
        <f>+'DB10-corrected'!AI163-'DB10-as published'!AI163</f>
        <v>12.092527068100168</v>
      </c>
      <c r="AK163" s="11">
        <v>0</v>
      </c>
    </row>
    <row r="164" spans="1:37" s="11" customFormat="1">
      <c r="A164" s="58" t="s">
        <v>166</v>
      </c>
      <c r="B164" s="19">
        <f>+'DB10-corrected'!B164-'DB10-as published'!B164</f>
        <v>0</v>
      </c>
      <c r="C164" s="19">
        <f>+'DB10-corrected'!C164-'DB10-as published'!C164</f>
        <v>0</v>
      </c>
      <c r="D164" s="19">
        <f>+ROUND('DB10-corrected'!D164,1)-ROUND('DB10-as published'!D164,1)</f>
        <v>0</v>
      </c>
      <c r="E164" s="19">
        <f>+ROUND('DB10-corrected'!E164,1)-ROUND('DB10-as published'!E164,1)</f>
        <v>0</v>
      </c>
      <c r="F164" s="20">
        <f>IF(AND('DB10-corrected'!F164="no practice",'DB10-as published'!F164="no practice"), 0,'DB10-corrected'!F164-'DB10-as published'!F164)</f>
        <v>0</v>
      </c>
      <c r="G164" s="3">
        <f>IF(AND('DB10-corrected'!G164="no practice",'DB10-as published'!G164="no practice"), 0,'DB10-corrected'!G164-'DB10-as published'!G164)</f>
        <v>0</v>
      </c>
      <c r="H164" s="3">
        <f>IF(AND('DB10-corrected'!H164="no practice",'DB10-as published'!H164="no practice"),0,ROUND('DB10-corrected'!H164,1)-ROUND('DB10-as published'!H164,1))</f>
        <v>0</v>
      </c>
      <c r="I164" s="20">
        <f>IF(AND('DB10-corrected'!I164="no practice",'DB10-as published'!I164="no practice"), 0,'DB10-corrected'!I164-'DB10-as published'!I164)</f>
        <v>0</v>
      </c>
      <c r="J164" s="3">
        <f>IF(AND('DB10-corrected'!J164="no practice",'DB10-as published'!J164="no practice"), 0,'DB10-corrected'!J164-'DB10-as published'!J164)</f>
        <v>0</v>
      </c>
      <c r="K164" s="3">
        <f>IF(AND('DB10-corrected'!K164="no practice",'DB10-as published'!K164="no practice"), 0,ROUND('DB10-corrected'!K164,1)-ROUND('DB10-as published'!K164,1))</f>
        <v>0</v>
      </c>
      <c r="L164" s="20">
        <f>+'DB10-corrected'!L164-'DB10-as published'!L164</f>
        <v>0</v>
      </c>
      <c r="M164" s="3">
        <f>+'DB10-corrected'!M164-'DB10-as published'!M164</f>
        <v>0</v>
      </c>
      <c r="N164" s="3">
        <f>+'DB10-corrected'!N164-'DB10-as published'!N164</f>
        <v>0</v>
      </c>
      <c r="O164" s="3">
        <f>+'DB10-corrected'!O164-'DB10-as published'!O164</f>
        <v>0</v>
      </c>
      <c r="P164" s="3">
        <f>+'DB10-corrected'!P164-'DB10-as published'!P164</f>
        <v>0</v>
      </c>
      <c r="Q164" s="20">
        <f>+'DB10-corrected'!Q164-'DB10-as published'!Q164</f>
        <v>0</v>
      </c>
      <c r="R164" s="3">
        <f>+'DB10-corrected'!R164-'DB10-as published'!R164</f>
        <v>0</v>
      </c>
      <c r="S164" s="3">
        <f>+'DB10-corrected'!S164-'DB10-as published'!S164</f>
        <v>0</v>
      </c>
      <c r="T164" s="3">
        <f>+'DB10-corrected'!T164-'DB10-as published'!T164</f>
        <v>0</v>
      </c>
      <c r="U164" s="20">
        <f>+'DB10-corrected'!U164-'DB10-as published'!U164</f>
        <v>0</v>
      </c>
      <c r="V164" s="3">
        <f>+'DB10-corrected'!V164-'DB10-as published'!V164</f>
        <v>0</v>
      </c>
      <c r="W164" s="3">
        <f>+ROUND('DB10-corrected'!W164,1)-ROUND('DB10-as published'!W164,1)</f>
        <v>0</v>
      </c>
      <c r="X164" s="20">
        <f>+'DB10-corrected'!X164-'DB10-as published'!X164</f>
        <v>0</v>
      </c>
      <c r="Y164" s="3">
        <f>+'DB10-corrected'!Y164-'DB10-as published'!Y164</f>
        <v>0</v>
      </c>
      <c r="Z164" s="3">
        <f>+'DB10-corrected'!Z164-'DB10-as published'!Z164</f>
        <v>0</v>
      </c>
      <c r="AA164" s="3">
        <f>+'DB10-corrected'!AA164-'DB10-as published'!AA164</f>
        <v>0</v>
      </c>
      <c r="AB164" s="3">
        <f>+'DB10-corrected'!AB164-'DB10-as published'!AB164</f>
        <v>0</v>
      </c>
      <c r="AC164" s="3">
        <f>+'DB10-corrected'!AC164-'DB10-as published'!AC164</f>
        <v>0</v>
      </c>
      <c r="AD164" s="20">
        <f>+'DB10-corrected'!AD164-'DB10-as published'!AD164</f>
        <v>0</v>
      </c>
      <c r="AE164" s="3">
        <f>+'DB10-corrected'!AE164-'DB10-as published'!AE164</f>
        <v>0</v>
      </c>
      <c r="AF164" s="3">
        <f>+'DB10-corrected'!AF164-'DB10-as published'!AF164</f>
        <v>0</v>
      </c>
      <c r="AG164" s="21">
        <f>IF(AND('DB10-corrected'!AG164="no practice",'DB10-as published'!AG164="no practice"), 0,'DB10-corrected'!AG164-'DB10-as published'!AG164)</f>
        <v>0</v>
      </c>
      <c r="AH164" s="17">
        <f>IF(AND('DB10-corrected'!AH164="no practice",'DB10-as published'!AH164="no practice"), 0,'DB10-corrected'!AH164-'DB10-as published'!AH164)</f>
        <v>0</v>
      </c>
      <c r="AI164" s="22">
        <f>+'DB10-corrected'!AI164-'DB10-as published'!AI164</f>
        <v>0</v>
      </c>
      <c r="AK164" s="11">
        <v>0</v>
      </c>
    </row>
    <row r="165" spans="1:37" s="11" customFormat="1">
      <c r="A165" s="58" t="s">
        <v>167</v>
      </c>
      <c r="B165" s="19">
        <f>+'DB10-corrected'!B165-'DB10-as published'!B165</f>
        <v>0</v>
      </c>
      <c r="C165" s="19">
        <f>+'DB10-corrected'!C165-'DB10-as published'!C165</f>
        <v>0</v>
      </c>
      <c r="D165" s="19">
        <f>+ROUND('DB10-corrected'!D165,1)-ROUND('DB10-as published'!D165,1)</f>
        <v>0</v>
      </c>
      <c r="E165" s="19">
        <f>+ROUND('DB10-corrected'!E165,1)-ROUND('DB10-as published'!E165,1)</f>
        <v>0</v>
      </c>
      <c r="F165" s="20">
        <f>IF(AND('DB10-corrected'!F165="no practice",'DB10-as published'!F165="no practice"), 0,'DB10-corrected'!F165-'DB10-as published'!F165)</f>
        <v>0</v>
      </c>
      <c r="G165" s="3">
        <f>IF(AND('DB10-corrected'!G165="no practice",'DB10-as published'!G165="no practice"), 0,'DB10-corrected'!G165-'DB10-as published'!G165)</f>
        <v>0</v>
      </c>
      <c r="H165" s="3">
        <f>IF(AND('DB10-corrected'!H165="no practice",'DB10-as published'!H165="no practice"),0,ROUND('DB10-corrected'!H165,1)-ROUND('DB10-as published'!H165,1))</f>
        <v>0</v>
      </c>
      <c r="I165" s="20">
        <f>IF(AND('DB10-corrected'!I165="no practice",'DB10-as published'!I165="no practice"), 0,'DB10-corrected'!I165-'DB10-as published'!I165)</f>
        <v>0</v>
      </c>
      <c r="J165" s="3">
        <f>IF(AND('DB10-corrected'!J165="no practice",'DB10-as published'!J165="no practice"), 0,'DB10-corrected'!J165-'DB10-as published'!J165)</f>
        <v>0</v>
      </c>
      <c r="K165" s="3">
        <f>IF(AND('DB10-corrected'!K165="no practice",'DB10-as published'!K165="no practice"), 0,ROUND('DB10-corrected'!K165,1)-ROUND('DB10-as published'!K165,1))</f>
        <v>0</v>
      </c>
      <c r="L165" s="20">
        <f>+'DB10-corrected'!L165-'DB10-as published'!L165</f>
        <v>0</v>
      </c>
      <c r="M165" s="3">
        <f>+'DB10-corrected'!M165-'DB10-as published'!M165</f>
        <v>0</v>
      </c>
      <c r="N165" s="3">
        <f>+'DB10-corrected'!N165-'DB10-as published'!N165</f>
        <v>0</v>
      </c>
      <c r="O165" s="3">
        <f>+'DB10-corrected'!O165-'DB10-as published'!O165</f>
        <v>0</v>
      </c>
      <c r="P165" s="3">
        <f>+'DB10-corrected'!P165-'DB10-as published'!P165</f>
        <v>0</v>
      </c>
      <c r="Q165" s="20">
        <f>+'DB10-corrected'!Q165-'DB10-as published'!Q165</f>
        <v>0</v>
      </c>
      <c r="R165" s="3">
        <f>+'DB10-corrected'!R165-'DB10-as published'!R165</f>
        <v>0</v>
      </c>
      <c r="S165" s="3">
        <f>+'DB10-corrected'!S165-'DB10-as published'!S165</f>
        <v>0</v>
      </c>
      <c r="T165" s="3">
        <f>+'DB10-corrected'!T165-'DB10-as published'!T165</f>
        <v>0</v>
      </c>
      <c r="U165" s="20">
        <f>+'DB10-corrected'!U165-'DB10-as published'!U165</f>
        <v>0</v>
      </c>
      <c r="V165" s="3">
        <f>+'DB10-corrected'!V165-'DB10-as published'!V165</f>
        <v>0</v>
      </c>
      <c r="W165" s="3">
        <f>+ROUND('DB10-corrected'!W165,1)-ROUND('DB10-as published'!W165,1)</f>
        <v>0</v>
      </c>
      <c r="X165" s="20">
        <f>+'DB10-corrected'!X165-'DB10-as published'!X165</f>
        <v>0</v>
      </c>
      <c r="Y165" s="3">
        <f>+'DB10-corrected'!Y165-'DB10-as published'!Y165</f>
        <v>0</v>
      </c>
      <c r="Z165" s="3">
        <f>+'DB10-corrected'!Z165-'DB10-as published'!Z165</f>
        <v>0</v>
      </c>
      <c r="AA165" s="3">
        <f>+'DB10-corrected'!AA165-'DB10-as published'!AA165</f>
        <v>0</v>
      </c>
      <c r="AB165" s="3">
        <f>+'DB10-corrected'!AB165-'DB10-as published'!AB165</f>
        <v>0</v>
      </c>
      <c r="AC165" s="3">
        <f>+'DB10-corrected'!AC165-'DB10-as published'!AC165</f>
        <v>0</v>
      </c>
      <c r="AD165" s="20">
        <f>+'DB10-corrected'!AD165-'DB10-as published'!AD165</f>
        <v>1</v>
      </c>
      <c r="AE165" s="3">
        <f>+'DB10-corrected'!AE165-'DB10-as published'!AE165</f>
        <v>0</v>
      </c>
      <c r="AF165" s="3">
        <f>+'DB10-corrected'!AF165-'DB10-as published'!AF165</f>
        <v>0</v>
      </c>
      <c r="AG165" s="21">
        <f>IF(AND('DB10-corrected'!AG165="no practice",'DB10-as published'!AG165="no practice"), 0,'DB10-corrected'!AG165-'DB10-as published'!AG165)</f>
        <v>0</v>
      </c>
      <c r="AH165" s="17">
        <f>IF(AND('DB10-corrected'!AH165="no practice",'DB10-as published'!AH165="no practice"), 0,'DB10-corrected'!AH165-'DB10-as published'!AH165)</f>
        <v>0</v>
      </c>
      <c r="AI165" s="22">
        <f>+'DB10-corrected'!AI165-'DB10-as published'!AI165</f>
        <v>0</v>
      </c>
      <c r="AK165" s="11">
        <v>0</v>
      </c>
    </row>
    <row r="166" spans="1:37" s="11" customFormat="1">
      <c r="A166" s="58" t="s">
        <v>168</v>
      </c>
      <c r="B166" s="19">
        <f>+'DB10-corrected'!B166-'DB10-as published'!B166</f>
        <v>0</v>
      </c>
      <c r="C166" s="19">
        <f>+'DB10-corrected'!C166-'DB10-as published'!C166</f>
        <v>0</v>
      </c>
      <c r="D166" s="23">
        <f>+ROUND('DB10-corrected'!D166,1)-ROUND('DB10-as published'!D166,1)</f>
        <v>17.200000000000003</v>
      </c>
      <c r="E166" s="23">
        <f>+ROUND('DB10-corrected'!E166,1)-ROUND('DB10-as published'!E166,1)</f>
        <v>863.69999999999993</v>
      </c>
      <c r="F166" s="20">
        <f>IF(AND('DB10-corrected'!F166="no practice",'DB10-as published'!F166="no practice"), 0,'DB10-corrected'!F166-'DB10-as published'!F166)</f>
        <v>0</v>
      </c>
      <c r="G166" s="3">
        <f>IF(AND('DB10-corrected'!G166="no practice",'DB10-as published'!G166="no practice"), 0,'DB10-corrected'!G166-'DB10-as published'!G166)</f>
        <v>0</v>
      </c>
      <c r="H166" s="24">
        <f>IF(AND('DB10-corrected'!H166="no practice",'DB10-as published'!H166="no practice"),0,ROUND('DB10-corrected'!H166,1)-ROUND('DB10-as published'!H166,1))</f>
        <v>-8.2000000000000028</v>
      </c>
      <c r="I166" s="20">
        <f>IF(AND('DB10-corrected'!I166="no practice",'DB10-as published'!I166="no practice"), 0,'DB10-corrected'!I166-'DB10-as published'!I166)</f>
        <v>0</v>
      </c>
      <c r="J166" s="3">
        <f>IF(AND('DB10-corrected'!J166="no practice",'DB10-as published'!J166="no practice"), 0,'DB10-corrected'!J166-'DB10-as published'!J166)</f>
        <v>0</v>
      </c>
      <c r="K166" s="3">
        <f>IF(AND('DB10-corrected'!K166="no practice",'DB10-as published'!K166="no practice"), 0,ROUND('DB10-corrected'!K166,1)-ROUND('DB10-as published'!K166,1))</f>
        <v>0</v>
      </c>
      <c r="L166" s="20">
        <f>+'DB10-corrected'!L166-'DB10-as published'!L166</f>
        <v>0</v>
      </c>
      <c r="M166" s="3">
        <f>+'DB10-corrected'!M166-'DB10-as published'!M166</f>
        <v>0</v>
      </c>
      <c r="N166" s="3">
        <f>+'DB10-corrected'!N166-'DB10-as published'!N166</f>
        <v>0</v>
      </c>
      <c r="O166" s="3">
        <f>+'DB10-corrected'!O166-'DB10-as published'!O166</f>
        <v>0</v>
      </c>
      <c r="P166" s="3">
        <f>+'DB10-corrected'!P166-'DB10-as published'!P166</f>
        <v>0</v>
      </c>
      <c r="Q166" s="20">
        <f>+'DB10-corrected'!Q166-'DB10-as published'!Q166</f>
        <v>0</v>
      </c>
      <c r="R166" s="3">
        <f>+'DB10-corrected'!R166-'DB10-as published'!R166</f>
        <v>0</v>
      </c>
      <c r="S166" s="3">
        <f>+'DB10-corrected'!S166-'DB10-as published'!S166</f>
        <v>0</v>
      </c>
      <c r="T166" s="3">
        <f>+'DB10-corrected'!T166-'DB10-as published'!T166</f>
        <v>0</v>
      </c>
      <c r="U166" s="20">
        <f>+'DB10-corrected'!U166-'DB10-as published'!U166</f>
        <v>0</v>
      </c>
      <c r="V166" s="3">
        <f>+'DB10-corrected'!V166-'DB10-as published'!V166</f>
        <v>0</v>
      </c>
      <c r="W166" s="3">
        <f>+ROUND('DB10-corrected'!W166,1)-ROUND('DB10-as published'!W166,1)</f>
        <v>0</v>
      </c>
      <c r="X166" s="20">
        <f>+'DB10-corrected'!X166-'DB10-as published'!X166</f>
        <v>0</v>
      </c>
      <c r="Y166" s="3">
        <f>+'DB10-corrected'!Y166-'DB10-as published'!Y166</f>
        <v>0</v>
      </c>
      <c r="Z166" s="3">
        <f>+'DB10-corrected'!Z166-'DB10-as published'!Z166</f>
        <v>0</v>
      </c>
      <c r="AA166" s="3">
        <f>+'DB10-corrected'!AA166-'DB10-as published'!AA166</f>
        <v>0</v>
      </c>
      <c r="AB166" s="3">
        <f>+'DB10-corrected'!AB166-'DB10-as published'!AB166</f>
        <v>0</v>
      </c>
      <c r="AC166" s="3">
        <f>+'DB10-corrected'!AC166-'DB10-as published'!AC166</f>
        <v>0</v>
      </c>
      <c r="AD166" s="20">
        <f>+'DB10-corrected'!AD166-'DB10-as published'!AD166</f>
        <v>0</v>
      </c>
      <c r="AE166" s="3">
        <f>+'DB10-corrected'!AE166-'DB10-as published'!AE166</f>
        <v>0</v>
      </c>
      <c r="AF166" s="3">
        <f>+'DB10-corrected'!AF166-'DB10-as published'!AF166</f>
        <v>0</v>
      </c>
      <c r="AG166" s="21">
        <f>IF(AND('DB10-corrected'!AG166="no practice",'DB10-as published'!AG166="no practice"), 0,'DB10-corrected'!AG166-'DB10-as published'!AG166)</f>
        <v>0</v>
      </c>
      <c r="AH166" s="17">
        <f>IF(AND('DB10-corrected'!AH166="no practice",'DB10-as published'!AH166="no practice"), 0,'DB10-corrected'!AH166-'DB10-as published'!AH166)</f>
        <v>0</v>
      </c>
      <c r="AI166" s="22">
        <f>+'DB10-corrected'!AI166-'DB10-as published'!AI166</f>
        <v>0</v>
      </c>
      <c r="AK166" s="11">
        <v>1</v>
      </c>
    </row>
    <row r="167" spans="1:37" s="11" customFormat="1">
      <c r="A167" s="58" t="s">
        <v>169</v>
      </c>
      <c r="B167" s="19">
        <f>+'DB10-corrected'!B167-'DB10-as published'!B167</f>
        <v>0</v>
      </c>
      <c r="C167" s="19">
        <f>+'DB10-corrected'!C167-'DB10-as published'!C167</f>
        <v>0</v>
      </c>
      <c r="D167" s="19">
        <f>+ROUND('DB10-corrected'!D167,1)-ROUND('DB10-as published'!D167,1)</f>
        <v>0</v>
      </c>
      <c r="E167" s="19">
        <f>+ROUND('DB10-corrected'!E167,1)-ROUND('DB10-as published'!E167,1)</f>
        <v>0</v>
      </c>
      <c r="F167" s="20">
        <f>IF(AND('DB10-corrected'!F167="no practice",'DB10-as published'!F167="no practice"), 0,'DB10-corrected'!F167-'DB10-as published'!F167)</f>
        <v>0</v>
      </c>
      <c r="G167" s="3">
        <f>IF(AND('DB10-corrected'!G167="no practice",'DB10-as published'!G167="no practice"), 0,'DB10-corrected'!G167-'DB10-as published'!G167)</f>
        <v>0</v>
      </c>
      <c r="H167" s="3">
        <f>IF(AND('DB10-corrected'!H167="no practice",'DB10-as published'!H167="no practice"),0,ROUND('DB10-corrected'!H167,1)-ROUND('DB10-as published'!H167,1))</f>
        <v>0</v>
      </c>
      <c r="I167" s="20">
        <f>IF(AND('DB10-corrected'!I167="no practice",'DB10-as published'!I167="no practice"), 0,'DB10-corrected'!I167-'DB10-as published'!I167)</f>
        <v>0</v>
      </c>
      <c r="J167" s="3">
        <f>IF(AND('DB10-corrected'!J167="no practice",'DB10-as published'!J167="no practice"), 0,'DB10-corrected'!J167-'DB10-as published'!J167)</f>
        <v>0</v>
      </c>
      <c r="K167" s="3">
        <f>IF(AND('DB10-corrected'!K167="no practice",'DB10-as published'!K167="no practice"), 0,ROUND('DB10-corrected'!K167,1)-ROUND('DB10-as published'!K167,1))</f>
        <v>0</v>
      </c>
      <c r="L167" s="20">
        <f>+'DB10-corrected'!L167-'DB10-as published'!L167</f>
        <v>0</v>
      </c>
      <c r="M167" s="3">
        <f>+'DB10-corrected'!M167-'DB10-as published'!M167</f>
        <v>0</v>
      </c>
      <c r="N167" s="3">
        <f>+'DB10-corrected'!N167-'DB10-as published'!N167</f>
        <v>0</v>
      </c>
      <c r="O167" s="3">
        <f>+'DB10-corrected'!O167-'DB10-as published'!O167</f>
        <v>0</v>
      </c>
      <c r="P167" s="3">
        <f>+'DB10-corrected'!P167-'DB10-as published'!P167</f>
        <v>0</v>
      </c>
      <c r="Q167" s="20">
        <f>+'DB10-corrected'!Q167-'DB10-as published'!Q167</f>
        <v>0</v>
      </c>
      <c r="R167" s="3">
        <f>+'DB10-corrected'!R167-'DB10-as published'!R167</f>
        <v>0</v>
      </c>
      <c r="S167" s="3">
        <f>+'DB10-corrected'!S167-'DB10-as published'!S167</f>
        <v>0</v>
      </c>
      <c r="T167" s="3">
        <f>+'DB10-corrected'!T167-'DB10-as published'!T167</f>
        <v>0</v>
      </c>
      <c r="U167" s="20">
        <f>+'DB10-corrected'!U167-'DB10-as published'!U167</f>
        <v>0</v>
      </c>
      <c r="V167" s="3">
        <f>+'DB10-corrected'!V167-'DB10-as published'!V167</f>
        <v>0</v>
      </c>
      <c r="W167" s="3">
        <f>+ROUND('DB10-corrected'!W167,1)-ROUND('DB10-as published'!W167,1)</f>
        <v>0</v>
      </c>
      <c r="X167" s="20">
        <f>+'DB10-corrected'!X167-'DB10-as published'!X167</f>
        <v>0</v>
      </c>
      <c r="Y167" s="3">
        <f>+'DB10-corrected'!Y167-'DB10-as published'!Y167</f>
        <v>0</v>
      </c>
      <c r="Z167" s="3">
        <f>+'DB10-corrected'!Z167-'DB10-as published'!Z167</f>
        <v>0</v>
      </c>
      <c r="AA167" s="3">
        <f>+'DB10-corrected'!AA167-'DB10-as published'!AA167</f>
        <v>0</v>
      </c>
      <c r="AB167" s="3">
        <f>+'DB10-corrected'!AB167-'DB10-as published'!AB167</f>
        <v>0</v>
      </c>
      <c r="AC167" s="3">
        <f>+'DB10-corrected'!AC167-'DB10-as published'!AC167</f>
        <v>0</v>
      </c>
      <c r="AD167" s="20">
        <f>+'DB10-corrected'!AD167-'DB10-as published'!AD167</f>
        <v>0</v>
      </c>
      <c r="AE167" s="3">
        <f>+'DB10-corrected'!AE167-'DB10-as published'!AE167</f>
        <v>0</v>
      </c>
      <c r="AF167" s="3">
        <f>+'DB10-corrected'!AF167-'DB10-as published'!AF167</f>
        <v>0</v>
      </c>
      <c r="AG167" s="21">
        <f>IF(AND('DB10-corrected'!AG167="no practice",'DB10-as published'!AG167="no practice"), 0,'DB10-corrected'!AG167-'DB10-as published'!AG167)</f>
        <v>0</v>
      </c>
      <c r="AH167" s="17">
        <f>IF(AND('DB10-corrected'!AH167="no practice",'DB10-as published'!AH167="no practice"), 0,'DB10-corrected'!AH167-'DB10-as published'!AH167)</f>
        <v>0</v>
      </c>
      <c r="AI167" s="22">
        <f>+'DB10-corrected'!AI167-'DB10-as published'!AI167</f>
        <v>0</v>
      </c>
      <c r="AK167" s="11">
        <v>0</v>
      </c>
    </row>
    <row r="168" spans="1:37" s="11" customFormat="1">
      <c r="A168" s="58" t="s">
        <v>170</v>
      </c>
      <c r="B168" s="19">
        <f>+'DB10-corrected'!B168-'DB10-as published'!B168</f>
        <v>0</v>
      </c>
      <c r="C168" s="19">
        <f>+'DB10-corrected'!C168-'DB10-as published'!C168</f>
        <v>0</v>
      </c>
      <c r="D168" s="19">
        <f>+ROUND('DB10-corrected'!D168,1)-ROUND('DB10-as published'!D168,1)</f>
        <v>0</v>
      </c>
      <c r="E168" s="19">
        <f>+ROUND('DB10-corrected'!E168,1)-ROUND('DB10-as published'!E168,1)</f>
        <v>0</v>
      </c>
      <c r="F168" s="20">
        <f>IF(AND('DB10-corrected'!F168="no practice",'DB10-as published'!F168="no practice"), 0,'DB10-corrected'!F168-'DB10-as published'!F168)</f>
        <v>0</v>
      </c>
      <c r="G168" s="3">
        <f>IF(AND('DB10-corrected'!G168="no practice",'DB10-as published'!G168="no practice"), 0,'DB10-corrected'!G168-'DB10-as published'!G168)</f>
        <v>0</v>
      </c>
      <c r="H168" s="3">
        <f>IF(AND('DB10-corrected'!H168="no practice",'DB10-as published'!H168="no practice"),0,ROUND('DB10-corrected'!H168,1)-ROUND('DB10-as published'!H168,1))</f>
        <v>0</v>
      </c>
      <c r="I168" s="20">
        <f>IF(AND('DB10-corrected'!I168="no practice",'DB10-as published'!I168="no practice"), 0,'DB10-corrected'!I168-'DB10-as published'!I168)</f>
        <v>0</v>
      </c>
      <c r="J168" s="3">
        <f>IF(AND('DB10-corrected'!J168="no practice",'DB10-as published'!J168="no practice"), 0,'DB10-corrected'!J168-'DB10-as published'!J168)</f>
        <v>0</v>
      </c>
      <c r="K168" s="3">
        <f>IF(AND('DB10-corrected'!K168="no practice",'DB10-as published'!K168="no practice"), 0,ROUND('DB10-corrected'!K168,1)-ROUND('DB10-as published'!K168,1))</f>
        <v>0</v>
      </c>
      <c r="L168" s="20">
        <f>+'DB10-corrected'!L168-'DB10-as published'!L168</f>
        <v>0</v>
      </c>
      <c r="M168" s="3">
        <f>+'DB10-corrected'!M168-'DB10-as published'!M168</f>
        <v>0</v>
      </c>
      <c r="N168" s="3">
        <f>+'DB10-corrected'!N168-'DB10-as published'!N168</f>
        <v>0</v>
      </c>
      <c r="O168" s="3">
        <f>+'DB10-corrected'!O168-'DB10-as published'!O168</f>
        <v>0</v>
      </c>
      <c r="P168" s="3">
        <f>+'DB10-corrected'!P168-'DB10-as published'!P168</f>
        <v>0</v>
      </c>
      <c r="Q168" s="20">
        <f>+'DB10-corrected'!Q168-'DB10-as published'!Q168</f>
        <v>0</v>
      </c>
      <c r="R168" s="3">
        <f>+'DB10-corrected'!R168-'DB10-as published'!R168</f>
        <v>0</v>
      </c>
      <c r="S168" s="3">
        <f>+'DB10-corrected'!S168-'DB10-as published'!S168</f>
        <v>0</v>
      </c>
      <c r="T168" s="3">
        <f>+'DB10-corrected'!T168-'DB10-as published'!T168</f>
        <v>0</v>
      </c>
      <c r="U168" s="20">
        <f>+'DB10-corrected'!U168-'DB10-as published'!U168</f>
        <v>0</v>
      </c>
      <c r="V168" s="3">
        <f>+'DB10-corrected'!V168-'DB10-as published'!V168</f>
        <v>0</v>
      </c>
      <c r="W168" s="3">
        <f>+ROUND('DB10-corrected'!W168,1)-ROUND('DB10-as published'!W168,1)</f>
        <v>0</v>
      </c>
      <c r="X168" s="20">
        <f>+'DB10-corrected'!X168-'DB10-as published'!X168</f>
        <v>0</v>
      </c>
      <c r="Y168" s="3">
        <f>+'DB10-corrected'!Y168-'DB10-as published'!Y168</f>
        <v>0</v>
      </c>
      <c r="Z168" s="3">
        <f>+'DB10-corrected'!Z168-'DB10-as published'!Z168</f>
        <v>0</v>
      </c>
      <c r="AA168" s="3">
        <f>+'DB10-corrected'!AA168-'DB10-as published'!AA168</f>
        <v>0</v>
      </c>
      <c r="AB168" s="3">
        <f>+'DB10-corrected'!AB168-'DB10-as published'!AB168</f>
        <v>0</v>
      </c>
      <c r="AC168" s="3">
        <f>+'DB10-corrected'!AC168-'DB10-as published'!AC168</f>
        <v>0</v>
      </c>
      <c r="AD168" s="20">
        <f>+'DB10-corrected'!AD168-'DB10-as published'!AD168</f>
        <v>0</v>
      </c>
      <c r="AE168" s="3">
        <f>+'DB10-corrected'!AE168-'DB10-as published'!AE168</f>
        <v>0</v>
      </c>
      <c r="AF168" s="3">
        <f>+'DB10-corrected'!AF168-'DB10-as published'!AF168</f>
        <v>0</v>
      </c>
      <c r="AG168" s="21">
        <f>IF(AND('DB10-corrected'!AG168="no practice",'DB10-as published'!AG168="no practice"), 0,'DB10-corrected'!AG168-'DB10-as published'!AG168)</f>
        <v>0</v>
      </c>
      <c r="AH168" s="17">
        <f>IF(AND('DB10-corrected'!AH168="no practice",'DB10-as published'!AH168="no practice"), 0,'DB10-corrected'!AH168-'DB10-as published'!AH168)</f>
        <v>0</v>
      </c>
      <c r="AI168" s="22">
        <f>+'DB10-corrected'!AI168-'DB10-as published'!AI168</f>
        <v>0</v>
      </c>
      <c r="AK168" s="11">
        <v>0</v>
      </c>
    </row>
    <row r="169" spans="1:37" s="11" customFormat="1">
      <c r="A169" s="58" t="s">
        <v>171</v>
      </c>
      <c r="B169" s="19">
        <f>+'DB10-corrected'!B169-'DB10-as published'!B169</f>
        <v>0</v>
      </c>
      <c r="C169" s="19">
        <f>+'DB10-corrected'!C169-'DB10-as published'!C169</f>
        <v>0</v>
      </c>
      <c r="D169" s="19">
        <f>+ROUND('DB10-corrected'!D169,1)-ROUND('DB10-as published'!D169,1)</f>
        <v>0</v>
      </c>
      <c r="E169" s="19">
        <f>+ROUND('DB10-corrected'!E169,1)-ROUND('DB10-as published'!E169,1)</f>
        <v>0</v>
      </c>
      <c r="F169" s="20">
        <f>IF(AND('DB10-corrected'!F169="no practice",'DB10-as published'!F169="no practice"), 0,'DB10-corrected'!F169-'DB10-as published'!F169)</f>
        <v>0</v>
      </c>
      <c r="G169" s="3">
        <f>IF(AND('DB10-corrected'!G169="no practice",'DB10-as published'!G169="no practice"), 0,'DB10-corrected'!G169-'DB10-as published'!G169)</f>
        <v>0</v>
      </c>
      <c r="H169" s="3">
        <f>IF(AND('DB10-corrected'!H169="no practice",'DB10-as published'!H169="no practice"),0,ROUND('DB10-corrected'!H169,1)-ROUND('DB10-as published'!H169,1))</f>
        <v>0</v>
      </c>
      <c r="I169" s="20">
        <f>IF(AND('DB10-corrected'!I169="no practice",'DB10-as published'!I169="no practice"), 0,'DB10-corrected'!I169-'DB10-as published'!I169)</f>
        <v>0</v>
      </c>
      <c r="J169" s="3">
        <f>IF(AND('DB10-corrected'!J169="no practice",'DB10-as published'!J169="no practice"), 0,'DB10-corrected'!J169-'DB10-as published'!J169)</f>
        <v>0</v>
      </c>
      <c r="K169" s="3">
        <f>IF(AND('DB10-corrected'!K169="no practice",'DB10-as published'!K169="no practice"), 0,ROUND('DB10-corrected'!K169,1)-ROUND('DB10-as published'!K169,1))</f>
        <v>0</v>
      </c>
      <c r="L169" s="20">
        <f>+'DB10-corrected'!L169-'DB10-as published'!L169</f>
        <v>0</v>
      </c>
      <c r="M169" s="3">
        <f>+'DB10-corrected'!M169-'DB10-as published'!M169</f>
        <v>0</v>
      </c>
      <c r="N169" s="3">
        <f>+'DB10-corrected'!N169-'DB10-as published'!N169</f>
        <v>0</v>
      </c>
      <c r="O169" s="3">
        <f>+'DB10-corrected'!O169-'DB10-as published'!O169</f>
        <v>0</v>
      </c>
      <c r="P169" s="3">
        <f>+'DB10-corrected'!P169-'DB10-as published'!P169</f>
        <v>0</v>
      </c>
      <c r="Q169" s="20">
        <f>+'DB10-corrected'!Q169-'DB10-as published'!Q169</f>
        <v>0</v>
      </c>
      <c r="R169" s="3">
        <f>+'DB10-corrected'!R169-'DB10-as published'!R169</f>
        <v>0</v>
      </c>
      <c r="S169" s="3">
        <f>+'DB10-corrected'!S169-'DB10-as published'!S169</f>
        <v>0</v>
      </c>
      <c r="T169" s="3">
        <f>+'DB10-corrected'!T169-'DB10-as published'!T169</f>
        <v>0</v>
      </c>
      <c r="U169" s="20">
        <f>+'DB10-corrected'!U169-'DB10-as published'!U169</f>
        <v>0</v>
      </c>
      <c r="V169" s="3">
        <f>+'DB10-corrected'!V169-'DB10-as published'!V169</f>
        <v>96</v>
      </c>
      <c r="W169" s="3">
        <f>+ROUND('DB10-corrected'!W169,1)-ROUND('DB10-as published'!W169,1)</f>
        <v>0</v>
      </c>
      <c r="X169" s="20">
        <f>+'DB10-corrected'!X169-'DB10-as published'!X169</f>
        <v>0</v>
      </c>
      <c r="Y169" s="3">
        <f>+'DB10-corrected'!Y169-'DB10-as published'!Y169</f>
        <v>0</v>
      </c>
      <c r="Z169" s="3">
        <f>+'DB10-corrected'!Z169-'DB10-as published'!Z169</f>
        <v>0</v>
      </c>
      <c r="AA169" s="3">
        <f>+'DB10-corrected'!AA169-'DB10-as published'!AA169</f>
        <v>0</v>
      </c>
      <c r="AB169" s="3">
        <f>+'DB10-corrected'!AB169-'DB10-as published'!AB169</f>
        <v>0</v>
      </c>
      <c r="AC169" s="3">
        <f>+'DB10-corrected'!AC169-'DB10-as published'!AC169</f>
        <v>0</v>
      </c>
      <c r="AD169" s="20">
        <f>+'DB10-corrected'!AD169-'DB10-as published'!AD169</f>
        <v>0</v>
      </c>
      <c r="AE169" s="3">
        <f>+'DB10-corrected'!AE169-'DB10-as published'!AE169</f>
        <v>0</v>
      </c>
      <c r="AF169" s="3">
        <f>+'DB10-corrected'!AF169-'DB10-as published'!AF169</f>
        <v>0</v>
      </c>
      <c r="AG169" s="21">
        <f>IF(AND('DB10-corrected'!AG169="no practice",'DB10-as published'!AG169="no practice"), 0,'DB10-corrected'!AG169-'DB10-as published'!AG169)</f>
        <v>0</v>
      </c>
      <c r="AH169" s="17">
        <f>IF(AND('DB10-corrected'!AH169="no practice",'DB10-as published'!AH169="no practice"), 0,'DB10-corrected'!AH169-'DB10-as published'!AH169)</f>
        <v>0</v>
      </c>
      <c r="AI169" s="22">
        <f>+'DB10-corrected'!AI169-'DB10-as published'!AI169</f>
        <v>0</v>
      </c>
      <c r="AK169" s="11">
        <v>0</v>
      </c>
    </row>
    <row r="170" spans="1:37" s="11" customFormat="1">
      <c r="A170" s="58" t="s">
        <v>172</v>
      </c>
      <c r="B170" s="19">
        <f>+'DB10-corrected'!B170-'DB10-as published'!B170</f>
        <v>0</v>
      </c>
      <c r="C170" s="19">
        <f>+'DB10-corrected'!C170-'DB10-as published'!C170</f>
        <v>0</v>
      </c>
      <c r="D170" s="19">
        <f>+ROUND('DB10-corrected'!D170,1)-ROUND('DB10-as published'!D170,1)</f>
        <v>0</v>
      </c>
      <c r="E170" s="19">
        <f>+ROUND('DB10-corrected'!E170,1)-ROUND('DB10-as published'!E170,1)</f>
        <v>0</v>
      </c>
      <c r="F170" s="20">
        <f>IF(AND('DB10-corrected'!F170="no practice",'DB10-as published'!F170="no practice"), 0,'DB10-corrected'!F170-'DB10-as published'!F170)</f>
        <v>0</v>
      </c>
      <c r="G170" s="3">
        <f>IF(AND('DB10-corrected'!G170="no practice",'DB10-as published'!G170="no practice"), 0,'DB10-corrected'!G170-'DB10-as published'!G170)</f>
        <v>0</v>
      </c>
      <c r="H170" s="3">
        <f>IF(AND('DB10-corrected'!H170="no practice",'DB10-as published'!H170="no practice"),0,ROUND('DB10-corrected'!H170,1)-ROUND('DB10-as published'!H170,1))</f>
        <v>0</v>
      </c>
      <c r="I170" s="20">
        <f>IF(AND('DB10-corrected'!I170="no practice",'DB10-as published'!I170="no practice"), 0,'DB10-corrected'!I170-'DB10-as published'!I170)</f>
        <v>0</v>
      </c>
      <c r="J170" s="3">
        <f>IF(AND('DB10-corrected'!J170="no practice",'DB10-as published'!J170="no practice"), 0,'DB10-corrected'!J170-'DB10-as published'!J170)</f>
        <v>0</v>
      </c>
      <c r="K170" s="3">
        <f>IF(AND('DB10-corrected'!K170="no practice",'DB10-as published'!K170="no practice"), 0,ROUND('DB10-corrected'!K170,1)-ROUND('DB10-as published'!K170,1))</f>
        <v>0</v>
      </c>
      <c r="L170" s="20">
        <f>+'DB10-corrected'!L170-'DB10-as published'!L170</f>
        <v>0</v>
      </c>
      <c r="M170" s="3">
        <f>+'DB10-corrected'!M170-'DB10-as published'!M170</f>
        <v>0</v>
      </c>
      <c r="N170" s="3">
        <f>+'DB10-corrected'!N170-'DB10-as published'!N170</f>
        <v>0</v>
      </c>
      <c r="O170" s="3">
        <f>+'DB10-corrected'!O170-'DB10-as published'!O170</f>
        <v>0</v>
      </c>
      <c r="P170" s="3">
        <f>+'DB10-corrected'!P170-'DB10-as published'!P170</f>
        <v>0</v>
      </c>
      <c r="Q170" s="20">
        <f>+'DB10-corrected'!Q170-'DB10-as published'!Q170</f>
        <v>0</v>
      </c>
      <c r="R170" s="3">
        <f>+'DB10-corrected'!R170-'DB10-as published'!R170</f>
        <v>0</v>
      </c>
      <c r="S170" s="3">
        <f>+'DB10-corrected'!S170-'DB10-as published'!S170</f>
        <v>0</v>
      </c>
      <c r="T170" s="3">
        <f>+'DB10-corrected'!T170-'DB10-as published'!T170</f>
        <v>0</v>
      </c>
      <c r="U170" s="20">
        <f>+'DB10-corrected'!U170-'DB10-as published'!U170</f>
        <v>0</v>
      </c>
      <c r="V170" s="3">
        <f>+'DB10-corrected'!V170-'DB10-as published'!V170</f>
        <v>0</v>
      </c>
      <c r="W170" s="3">
        <f>+ROUND('DB10-corrected'!W170,1)-ROUND('DB10-as published'!W170,1)</f>
        <v>0</v>
      </c>
      <c r="X170" s="20">
        <f>+'DB10-corrected'!X170-'DB10-as published'!X170</f>
        <v>-1</v>
      </c>
      <c r="Y170" s="3">
        <f>+'DB10-corrected'!Y170-'DB10-as published'!Y170</f>
        <v>-2</v>
      </c>
      <c r="Z170" s="3">
        <f>+'DB10-corrected'!Z170-'DB10-as published'!Z170</f>
        <v>-10</v>
      </c>
      <c r="AA170" s="3">
        <f>+'DB10-corrected'!AA170-'DB10-as published'!AA170</f>
        <v>0</v>
      </c>
      <c r="AB170" s="3">
        <f>+'DB10-corrected'!AB170-'DB10-as published'!AB170</f>
        <v>0</v>
      </c>
      <c r="AC170" s="3">
        <f>+'DB10-corrected'!AC170-'DB10-as published'!AC170</f>
        <v>0</v>
      </c>
      <c r="AD170" s="20">
        <f>+'DB10-corrected'!AD170-'DB10-as published'!AD170</f>
        <v>0</v>
      </c>
      <c r="AE170" s="3">
        <f>+'DB10-corrected'!AE170-'DB10-as published'!AE170</f>
        <v>0</v>
      </c>
      <c r="AF170" s="3">
        <f>+'DB10-corrected'!AF170-'DB10-as published'!AF170</f>
        <v>0</v>
      </c>
      <c r="AG170" s="21">
        <f>IF(AND('DB10-corrected'!AG170="no practice",'DB10-as published'!AG170="no practice"), 0,'DB10-corrected'!AG170-'DB10-as published'!AG170)</f>
        <v>0</v>
      </c>
      <c r="AH170" s="17">
        <f>IF(AND('DB10-corrected'!AH170="no practice",'DB10-as published'!AH170="no practice"), 0,'DB10-corrected'!AH170-'DB10-as published'!AH170)</f>
        <v>0</v>
      </c>
      <c r="AI170" s="22">
        <f>+'DB10-corrected'!AI170-'DB10-as published'!AI170</f>
        <v>0</v>
      </c>
      <c r="AK170" s="11">
        <v>0</v>
      </c>
    </row>
    <row r="171" spans="1:37" s="11" customFormat="1">
      <c r="A171" s="58" t="s">
        <v>173</v>
      </c>
      <c r="B171" s="19">
        <f>+'DB10-corrected'!B171-'DB10-as published'!B171</f>
        <v>0</v>
      </c>
      <c r="C171" s="19">
        <f>+'DB10-corrected'!C171-'DB10-as published'!C171</f>
        <v>0</v>
      </c>
      <c r="D171" s="19">
        <f>+ROUND('DB10-corrected'!D171,1)-ROUND('DB10-as published'!D171,1)</f>
        <v>0</v>
      </c>
      <c r="E171" s="19">
        <f>+ROUND('DB10-corrected'!E171,1)-ROUND('DB10-as published'!E171,1)</f>
        <v>0</v>
      </c>
      <c r="F171" s="20">
        <f>IF(AND('DB10-corrected'!F171="no practice",'DB10-as published'!F171="no practice"), 0,'DB10-corrected'!F171-'DB10-as published'!F171)</f>
        <v>0</v>
      </c>
      <c r="G171" s="3">
        <f>IF(AND('DB10-corrected'!G171="no practice",'DB10-as published'!G171="no practice"), 0,'DB10-corrected'!G171-'DB10-as published'!G171)</f>
        <v>0</v>
      </c>
      <c r="H171" s="3">
        <f>IF(AND('DB10-corrected'!H171="no practice",'DB10-as published'!H171="no practice"),0,ROUND('DB10-corrected'!H171,1)-ROUND('DB10-as published'!H171,1))</f>
        <v>0</v>
      </c>
      <c r="I171" s="20">
        <f>IF(AND('DB10-corrected'!I171="no practice",'DB10-as published'!I171="no practice"), 0,'DB10-corrected'!I171-'DB10-as published'!I171)</f>
        <v>0</v>
      </c>
      <c r="J171" s="3">
        <f>IF(AND('DB10-corrected'!J171="no practice",'DB10-as published'!J171="no practice"), 0,'DB10-corrected'!J171-'DB10-as published'!J171)</f>
        <v>0</v>
      </c>
      <c r="K171" s="3">
        <f>IF(AND('DB10-corrected'!K171="no practice",'DB10-as published'!K171="no practice"), 0,ROUND('DB10-corrected'!K171,1)-ROUND('DB10-as published'!K171,1))</f>
        <v>0</v>
      </c>
      <c r="L171" s="20">
        <f>+'DB10-corrected'!L171-'DB10-as published'!L171</f>
        <v>0</v>
      </c>
      <c r="M171" s="3">
        <f>+'DB10-corrected'!M171-'DB10-as published'!M171</f>
        <v>0</v>
      </c>
      <c r="N171" s="3">
        <f>+'DB10-corrected'!N171-'DB10-as published'!N171</f>
        <v>0</v>
      </c>
      <c r="O171" s="3">
        <f>+'DB10-corrected'!O171-'DB10-as published'!O171</f>
        <v>0</v>
      </c>
      <c r="P171" s="3">
        <f>+'DB10-corrected'!P171-'DB10-as published'!P171</f>
        <v>0</v>
      </c>
      <c r="Q171" s="20">
        <f>+'DB10-corrected'!Q171-'DB10-as published'!Q171</f>
        <v>0</v>
      </c>
      <c r="R171" s="3">
        <f>+'DB10-corrected'!R171-'DB10-as published'!R171</f>
        <v>0</v>
      </c>
      <c r="S171" s="3">
        <f>+'DB10-corrected'!S171-'DB10-as published'!S171</f>
        <v>0</v>
      </c>
      <c r="T171" s="3">
        <f>+'DB10-corrected'!T171-'DB10-as published'!T171</f>
        <v>0</v>
      </c>
      <c r="U171" s="20">
        <f>+'DB10-corrected'!U171-'DB10-as published'!U171</f>
        <v>0</v>
      </c>
      <c r="V171" s="3">
        <f>+'DB10-corrected'!V171-'DB10-as published'!V171</f>
        <v>0</v>
      </c>
      <c r="W171" s="3">
        <f>+ROUND('DB10-corrected'!W171,1)-ROUND('DB10-as published'!W171,1)</f>
        <v>0</v>
      </c>
      <c r="X171" s="20">
        <f>+'DB10-corrected'!X171-'DB10-as published'!X171</f>
        <v>0</v>
      </c>
      <c r="Y171" s="3">
        <f>+'DB10-corrected'!Y171-'DB10-as published'!Y171</f>
        <v>0</v>
      </c>
      <c r="Z171" s="3">
        <f>+'DB10-corrected'!Z171-'DB10-as published'!Z171</f>
        <v>0</v>
      </c>
      <c r="AA171" s="3">
        <f>+'DB10-corrected'!AA171-'DB10-as published'!AA171</f>
        <v>0</v>
      </c>
      <c r="AB171" s="3">
        <f>+'DB10-corrected'!AB171-'DB10-as published'!AB171</f>
        <v>0</v>
      </c>
      <c r="AC171" s="3">
        <f>+'DB10-corrected'!AC171-'DB10-as published'!AC171</f>
        <v>0</v>
      </c>
      <c r="AD171" s="20">
        <f>+'DB10-corrected'!AD171-'DB10-as published'!AD171</f>
        <v>0</v>
      </c>
      <c r="AE171" s="3">
        <f>+'DB10-corrected'!AE171-'DB10-as published'!AE171</f>
        <v>0</v>
      </c>
      <c r="AF171" s="3">
        <f>+'DB10-corrected'!AF171-'DB10-as published'!AF171</f>
        <v>0</v>
      </c>
      <c r="AG171" s="21">
        <f>IF(AND('DB10-corrected'!AG171="no practice",'DB10-as published'!AG171="no practice"), 0,'DB10-corrected'!AG171-'DB10-as published'!AG171)</f>
        <v>0</v>
      </c>
      <c r="AH171" s="17">
        <f>IF(AND('DB10-corrected'!AH171="no practice",'DB10-as published'!AH171="no practice"), 0,'DB10-corrected'!AH171-'DB10-as published'!AH171)</f>
        <v>0</v>
      </c>
      <c r="AI171" s="22">
        <f>+'DB10-corrected'!AI171-'DB10-as published'!AI171</f>
        <v>0</v>
      </c>
      <c r="AK171" s="11">
        <v>0</v>
      </c>
    </row>
    <row r="172" spans="1:37" s="11" customFormat="1">
      <c r="A172" s="58" t="s">
        <v>174</v>
      </c>
      <c r="B172" s="19">
        <f>+'DB10-corrected'!B172-'DB10-as published'!B172</f>
        <v>0</v>
      </c>
      <c r="C172" s="19">
        <f>+'DB10-corrected'!C172-'DB10-as published'!C172</f>
        <v>0</v>
      </c>
      <c r="D172" s="19">
        <f>+ROUND('DB10-corrected'!D172,1)-ROUND('DB10-as published'!D172,1)</f>
        <v>0</v>
      </c>
      <c r="E172" s="19">
        <f>+ROUND('DB10-corrected'!E172,1)-ROUND('DB10-as published'!E172,1)</f>
        <v>0</v>
      </c>
      <c r="F172" s="20">
        <f>IF(AND('DB10-corrected'!F172="no practice",'DB10-as published'!F172="no practice"), 0,'DB10-corrected'!F172-'DB10-as published'!F172)</f>
        <v>2</v>
      </c>
      <c r="G172" s="3">
        <f>IF(AND('DB10-corrected'!G172="no practice",'DB10-as published'!G172="no practice"), 0,'DB10-corrected'!G172-'DB10-as published'!G172)</f>
        <v>28</v>
      </c>
      <c r="H172" s="3">
        <f>IF(AND('DB10-corrected'!H172="no practice",'DB10-as published'!H172="no practice"),0,ROUND('DB10-corrected'!H172,1)-ROUND('DB10-as published'!H172,1))</f>
        <v>926.5</v>
      </c>
      <c r="I172" s="20">
        <f>IF(AND('DB10-corrected'!I172="no practice",'DB10-as published'!I172="no practice"), 0,'DB10-corrected'!I172-'DB10-as published'!I172)</f>
        <v>0</v>
      </c>
      <c r="J172" s="3">
        <f>IF(AND('DB10-corrected'!J172="no practice",'DB10-as published'!J172="no practice"), 0,'DB10-corrected'!J172-'DB10-as published'!J172)</f>
        <v>0</v>
      </c>
      <c r="K172" s="3">
        <f>IF(AND('DB10-corrected'!K172="no practice",'DB10-as published'!K172="no practice"), 0,ROUND('DB10-corrected'!K172,1)-ROUND('DB10-as published'!K172,1))</f>
        <v>0</v>
      </c>
      <c r="L172" s="20">
        <f>+'DB10-corrected'!L172-'DB10-as published'!L172</f>
        <v>0</v>
      </c>
      <c r="M172" s="3">
        <f>+'DB10-corrected'!M172-'DB10-as published'!M172</f>
        <v>0</v>
      </c>
      <c r="N172" s="3">
        <f>+'DB10-corrected'!N172-'DB10-as published'!N172</f>
        <v>0</v>
      </c>
      <c r="O172" s="3">
        <f>+'DB10-corrected'!O172-'DB10-as published'!O172</f>
        <v>0</v>
      </c>
      <c r="P172" s="3">
        <f>+'DB10-corrected'!P172-'DB10-as published'!P172</f>
        <v>0</v>
      </c>
      <c r="Q172" s="20">
        <f>+'DB10-corrected'!Q172-'DB10-as published'!Q172</f>
        <v>0</v>
      </c>
      <c r="R172" s="3">
        <f>+'DB10-corrected'!R172-'DB10-as published'!R172</f>
        <v>0</v>
      </c>
      <c r="S172" s="3">
        <f>+'DB10-corrected'!S172-'DB10-as published'!S172</f>
        <v>0</v>
      </c>
      <c r="T172" s="3">
        <f>+'DB10-corrected'!T172-'DB10-as published'!T172</f>
        <v>0</v>
      </c>
      <c r="U172" s="20">
        <f>+'DB10-corrected'!U172-'DB10-as published'!U172</f>
        <v>0</v>
      </c>
      <c r="V172" s="3">
        <f>+'DB10-corrected'!V172-'DB10-as published'!V172</f>
        <v>0</v>
      </c>
      <c r="W172" s="3">
        <f>+ROUND('DB10-corrected'!W172,1)-ROUND('DB10-as published'!W172,1)</f>
        <v>0</v>
      </c>
      <c r="X172" s="20">
        <f>+'DB10-corrected'!X172-'DB10-as published'!X172</f>
        <v>0</v>
      </c>
      <c r="Y172" s="3">
        <f>+'DB10-corrected'!Y172-'DB10-as published'!Y172</f>
        <v>0</v>
      </c>
      <c r="Z172" s="3">
        <f>+'DB10-corrected'!Z172-'DB10-as published'!Z172</f>
        <v>0</v>
      </c>
      <c r="AA172" s="3">
        <f>+'DB10-corrected'!AA172-'DB10-as published'!AA172</f>
        <v>1</v>
      </c>
      <c r="AB172" s="3">
        <f>+'DB10-corrected'!AB172-'DB10-as published'!AB172</f>
        <v>0</v>
      </c>
      <c r="AC172" s="3">
        <f>+'DB10-corrected'!AC172-'DB10-as published'!AC172</f>
        <v>0</v>
      </c>
      <c r="AD172" s="20">
        <f>+'DB10-corrected'!AD172-'DB10-as published'!AD172</f>
        <v>0</v>
      </c>
      <c r="AE172" s="3">
        <f>+'DB10-corrected'!AE172-'DB10-as published'!AE172</f>
        <v>0</v>
      </c>
      <c r="AF172" s="3">
        <f>+'DB10-corrected'!AF172-'DB10-as published'!AF172</f>
        <v>0</v>
      </c>
      <c r="AG172" s="21">
        <f>IF(AND('DB10-corrected'!AG172="no practice",'DB10-as published'!AG172="no practice"), 0,'DB10-corrected'!AG172-'DB10-as published'!AG172)</f>
        <v>0</v>
      </c>
      <c r="AH172" s="17">
        <f>IF(AND('DB10-corrected'!AH172="no practice",'DB10-as published'!AH172="no practice"), 0,'DB10-corrected'!AH172-'DB10-as published'!AH172)</f>
        <v>0</v>
      </c>
      <c r="AI172" s="22">
        <f>+'DB10-corrected'!AI172-'DB10-as published'!AI172</f>
        <v>0</v>
      </c>
      <c r="AK172" s="11">
        <v>0</v>
      </c>
    </row>
    <row r="173" spans="1:37" s="11" customFormat="1">
      <c r="A173" s="58" t="s">
        <v>175</v>
      </c>
      <c r="B173" s="19">
        <f>+'DB10-corrected'!B173-'DB10-as published'!B173</f>
        <v>0</v>
      </c>
      <c r="C173" s="19">
        <f>+'DB10-corrected'!C173-'DB10-as published'!C173</f>
        <v>0</v>
      </c>
      <c r="D173" s="19">
        <f>+ROUND('DB10-corrected'!D173,1)-ROUND('DB10-as published'!D173,1)</f>
        <v>0</v>
      </c>
      <c r="E173" s="19">
        <f>+ROUND('DB10-corrected'!E173,1)-ROUND('DB10-as published'!E173,1)</f>
        <v>0</v>
      </c>
      <c r="F173" s="20">
        <f>IF(AND('DB10-corrected'!F173="no practice",'DB10-as published'!F173="no practice"), 0,'DB10-corrected'!F173-'DB10-as published'!F173)</f>
        <v>1</v>
      </c>
      <c r="G173" s="3">
        <f>IF(AND('DB10-corrected'!G173="no practice",'DB10-as published'!G173="no practice"), 0,'DB10-corrected'!G173-'DB10-as published'!G173)</f>
        <v>59</v>
      </c>
      <c r="H173" s="3">
        <f>IF(AND('DB10-corrected'!H173="no practice",'DB10-as published'!H173="no practice"),0,ROUND('DB10-corrected'!H173,1)-ROUND('DB10-as published'!H173,1))</f>
        <v>91.600000000000136</v>
      </c>
      <c r="I173" s="20">
        <f>IF(AND('DB10-corrected'!I173="no practice",'DB10-as published'!I173="no practice"), 0,'DB10-corrected'!I173-'DB10-as published'!I173)</f>
        <v>0</v>
      </c>
      <c r="J173" s="3">
        <f>IF(AND('DB10-corrected'!J173="no practice",'DB10-as published'!J173="no practice"), 0,'DB10-corrected'!J173-'DB10-as published'!J173)</f>
        <v>20</v>
      </c>
      <c r="K173" s="3">
        <f>IF(AND('DB10-corrected'!K173="no practice",'DB10-as published'!K173="no practice"), 0,ROUND('DB10-corrected'!K173,1)-ROUND('DB10-as published'!K173,1))</f>
        <v>1.4</v>
      </c>
      <c r="L173" s="20">
        <f>+'DB10-corrected'!L173-'DB10-as published'!L173</f>
        <v>0</v>
      </c>
      <c r="M173" s="3">
        <f>+'DB10-corrected'!M173-'DB10-as published'!M173</f>
        <v>0</v>
      </c>
      <c r="N173" s="3">
        <f>+'DB10-corrected'!N173-'DB10-as published'!N173</f>
        <v>0</v>
      </c>
      <c r="O173" s="3">
        <f>+'DB10-corrected'!O173-'DB10-as published'!O173</f>
        <v>0</v>
      </c>
      <c r="P173" s="3">
        <f>+'DB10-corrected'!P173-'DB10-as published'!P173</f>
        <v>0</v>
      </c>
      <c r="Q173" s="20">
        <f>+'DB10-corrected'!Q173-'DB10-as published'!Q173</f>
        <v>0</v>
      </c>
      <c r="R173" s="3">
        <f>+'DB10-corrected'!R173-'DB10-as published'!R173</f>
        <v>0</v>
      </c>
      <c r="S173" s="3">
        <f>+'DB10-corrected'!S173-'DB10-as published'!S173</f>
        <v>0</v>
      </c>
      <c r="T173" s="3">
        <f>+'DB10-corrected'!T173-'DB10-as published'!T173</f>
        <v>0</v>
      </c>
      <c r="U173" s="20">
        <f>+'DB10-corrected'!U173-'DB10-as published'!U173</f>
        <v>0</v>
      </c>
      <c r="V173" s="3">
        <f>+'DB10-corrected'!V173-'DB10-as published'!V173</f>
        <v>0</v>
      </c>
      <c r="W173" s="3">
        <f>+ROUND('DB10-corrected'!W173,1)-ROUND('DB10-as published'!W173,1)</f>
        <v>0</v>
      </c>
      <c r="X173" s="20">
        <f>+'DB10-corrected'!X173-'DB10-as published'!X173</f>
        <v>0</v>
      </c>
      <c r="Y173" s="3">
        <f>+'DB10-corrected'!Y173-'DB10-as published'!Y173</f>
        <v>0</v>
      </c>
      <c r="Z173" s="3">
        <f>+'DB10-corrected'!Z173-'DB10-as published'!Z173</f>
        <v>330</v>
      </c>
      <c r="AA173" s="3">
        <f>+'DB10-corrected'!AA173-'DB10-as published'!AA173</f>
        <v>-2</v>
      </c>
      <c r="AB173" s="3">
        <f>+'DB10-corrected'!AB173-'DB10-as published'!AB173</f>
        <v>0</v>
      </c>
      <c r="AC173" s="3">
        <f>+'DB10-corrected'!AC173-'DB10-as published'!AC173</f>
        <v>150</v>
      </c>
      <c r="AD173" s="20">
        <f>+'DB10-corrected'!AD173-'DB10-as published'!AD173</f>
        <v>0</v>
      </c>
      <c r="AE173" s="3">
        <f>+'DB10-corrected'!AE173-'DB10-as published'!AE173</f>
        <v>0</v>
      </c>
      <c r="AF173" s="3">
        <f>+'DB10-corrected'!AF173-'DB10-as published'!AF173</f>
        <v>0</v>
      </c>
      <c r="AG173" s="21">
        <f>IF(AND('DB10-corrected'!AG173="no practice",'DB10-as published'!AG173="no practice"), 0,'DB10-corrected'!AG173-'DB10-as published'!AG173)</f>
        <v>0</v>
      </c>
      <c r="AH173" s="17">
        <f>IF(AND('DB10-corrected'!AH173="no practice",'DB10-as published'!AH173="no practice"), 0,'DB10-corrected'!AH173-'DB10-as published'!AH173)</f>
        <v>0</v>
      </c>
      <c r="AI173" s="22">
        <f>+'DB10-corrected'!AI173-'DB10-as published'!AI173</f>
        <v>0</v>
      </c>
      <c r="AK173" s="11">
        <v>0</v>
      </c>
    </row>
    <row r="174" spans="1:37" s="11" customFormat="1">
      <c r="A174" s="58" t="s">
        <v>176</v>
      </c>
      <c r="B174" s="19">
        <f>+'DB10-corrected'!B174-'DB10-as published'!B174</f>
        <v>0</v>
      </c>
      <c r="C174" s="19">
        <f>+'DB10-corrected'!C174-'DB10-as published'!C174</f>
        <v>0</v>
      </c>
      <c r="D174" s="19">
        <f>+ROUND('DB10-corrected'!D174,1)-ROUND('DB10-as published'!D174,1)</f>
        <v>0</v>
      </c>
      <c r="E174" s="19">
        <f>+ROUND('DB10-corrected'!E174,1)-ROUND('DB10-as published'!E174,1)</f>
        <v>0</v>
      </c>
      <c r="F174" s="20">
        <f>IF(AND('DB10-corrected'!F174="no practice",'DB10-as published'!F174="no practice"), 0,'DB10-corrected'!F174-'DB10-as published'!F174)</f>
        <v>0</v>
      </c>
      <c r="G174" s="3">
        <f>IF(AND('DB10-corrected'!G174="no practice",'DB10-as published'!G174="no practice"), 0,'DB10-corrected'!G174-'DB10-as published'!G174)</f>
        <v>0</v>
      </c>
      <c r="H174" s="3">
        <f>IF(AND('DB10-corrected'!H174="no practice",'DB10-as published'!H174="no practice"),0,ROUND('DB10-corrected'!H174,1)-ROUND('DB10-as published'!H174,1))</f>
        <v>0</v>
      </c>
      <c r="I174" s="20">
        <f>IF(AND('DB10-corrected'!I174="no practice",'DB10-as published'!I174="no practice"), 0,'DB10-corrected'!I174-'DB10-as published'!I174)</f>
        <v>0</v>
      </c>
      <c r="J174" s="3">
        <f>IF(AND('DB10-corrected'!J174="no practice",'DB10-as published'!J174="no practice"), 0,'DB10-corrected'!J174-'DB10-as published'!J174)</f>
        <v>0</v>
      </c>
      <c r="K174" s="3">
        <f>IF(AND('DB10-corrected'!K174="no practice",'DB10-as published'!K174="no practice"), 0,ROUND('DB10-corrected'!K174,1)-ROUND('DB10-as published'!K174,1))</f>
        <v>0</v>
      </c>
      <c r="L174" s="20">
        <f>+'DB10-corrected'!L174-'DB10-as published'!L174</f>
        <v>0</v>
      </c>
      <c r="M174" s="3">
        <f>+'DB10-corrected'!M174-'DB10-as published'!M174</f>
        <v>0</v>
      </c>
      <c r="N174" s="3">
        <f>+'DB10-corrected'!N174-'DB10-as published'!N174</f>
        <v>0</v>
      </c>
      <c r="O174" s="3">
        <f>+'DB10-corrected'!O174-'DB10-as published'!O174</f>
        <v>0</v>
      </c>
      <c r="P174" s="3">
        <f>+'DB10-corrected'!P174-'DB10-as published'!P174</f>
        <v>0</v>
      </c>
      <c r="Q174" s="20">
        <f>+'DB10-corrected'!Q174-'DB10-as published'!Q174</f>
        <v>0</v>
      </c>
      <c r="R174" s="3">
        <f>+'DB10-corrected'!R174-'DB10-as published'!R174</f>
        <v>0</v>
      </c>
      <c r="S174" s="3">
        <f>+'DB10-corrected'!S174-'DB10-as published'!S174</f>
        <v>0</v>
      </c>
      <c r="T174" s="3">
        <f>+'DB10-corrected'!T174-'DB10-as published'!T174</f>
        <v>0</v>
      </c>
      <c r="U174" s="20">
        <f>+'DB10-corrected'!U174-'DB10-as published'!U174</f>
        <v>0</v>
      </c>
      <c r="V174" s="3">
        <f>+'DB10-corrected'!V174-'DB10-as published'!V174</f>
        <v>0</v>
      </c>
      <c r="W174" s="3">
        <f>+ROUND('DB10-corrected'!W174,1)-ROUND('DB10-as published'!W174,1)</f>
        <v>0</v>
      </c>
      <c r="X174" s="20">
        <f>+'DB10-corrected'!X174-'DB10-as published'!X174</f>
        <v>0</v>
      </c>
      <c r="Y174" s="3">
        <f>+'DB10-corrected'!Y174-'DB10-as published'!Y174</f>
        <v>0</v>
      </c>
      <c r="Z174" s="3">
        <f>+'DB10-corrected'!Z174-'DB10-as published'!Z174</f>
        <v>0</v>
      </c>
      <c r="AA174" s="3">
        <f>+'DB10-corrected'!AA174-'DB10-as published'!AA174</f>
        <v>0</v>
      </c>
      <c r="AB174" s="3">
        <f>+'DB10-corrected'!AB174-'DB10-as published'!AB174</f>
        <v>0</v>
      </c>
      <c r="AC174" s="3">
        <f>+'DB10-corrected'!AC174-'DB10-as published'!AC174</f>
        <v>0</v>
      </c>
      <c r="AD174" s="20">
        <f>+'DB10-corrected'!AD174-'DB10-as published'!AD174</f>
        <v>0</v>
      </c>
      <c r="AE174" s="3">
        <f>+'DB10-corrected'!AE174-'DB10-as published'!AE174</f>
        <v>0</v>
      </c>
      <c r="AF174" s="3">
        <f>+'DB10-corrected'!AF174-'DB10-as published'!AF174</f>
        <v>0</v>
      </c>
      <c r="AG174" s="21">
        <f>IF(AND('DB10-corrected'!AG174="no practice",'DB10-as published'!AG174="no practice"), 0,'DB10-corrected'!AG174-'DB10-as published'!AG174)</f>
        <v>0</v>
      </c>
      <c r="AH174" s="17">
        <f>IF(AND('DB10-corrected'!AH174="no practice",'DB10-as published'!AH174="no practice"), 0,'DB10-corrected'!AH174-'DB10-as published'!AH174)</f>
        <v>0</v>
      </c>
      <c r="AI174" s="22">
        <f>+'DB10-corrected'!AI174-'DB10-as published'!AI174</f>
        <v>0</v>
      </c>
      <c r="AK174" s="11">
        <v>0</v>
      </c>
    </row>
    <row r="175" spans="1:37" s="11" customFormat="1">
      <c r="A175" s="58" t="s">
        <v>177</v>
      </c>
      <c r="B175" s="19">
        <f>+'DB10-corrected'!B175-'DB10-as published'!B175</f>
        <v>0</v>
      </c>
      <c r="C175" s="19">
        <f>+'DB10-corrected'!C175-'DB10-as published'!C175</f>
        <v>0</v>
      </c>
      <c r="D175" s="19">
        <f>+ROUND('DB10-corrected'!D175,1)-ROUND('DB10-as published'!D175,1)</f>
        <v>0</v>
      </c>
      <c r="E175" s="19">
        <f>+ROUND('DB10-corrected'!E175,1)-ROUND('DB10-as published'!E175,1)</f>
        <v>0</v>
      </c>
      <c r="F175" s="20">
        <f>IF(AND('DB10-corrected'!F175="no practice",'DB10-as published'!F175="no practice"), 0,'DB10-corrected'!F175-'DB10-as published'!F175)</f>
        <v>0</v>
      </c>
      <c r="G175" s="3">
        <f>IF(AND('DB10-corrected'!G175="no practice",'DB10-as published'!G175="no practice"), 0,'DB10-corrected'!G175-'DB10-as published'!G175)</f>
        <v>0</v>
      </c>
      <c r="H175" s="3">
        <f>IF(AND('DB10-corrected'!H175="no practice",'DB10-as published'!H175="no practice"),0,ROUND('DB10-corrected'!H175,1)-ROUND('DB10-as published'!H175,1))</f>
        <v>0</v>
      </c>
      <c r="I175" s="20">
        <f>IF(AND('DB10-corrected'!I175="no practice",'DB10-as published'!I175="no practice"), 0,'DB10-corrected'!I175-'DB10-as published'!I175)</f>
        <v>0</v>
      </c>
      <c r="J175" s="3">
        <f>IF(AND('DB10-corrected'!J175="no practice",'DB10-as published'!J175="no practice"), 0,'DB10-corrected'!J175-'DB10-as published'!J175)</f>
        <v>0</v>
      </c>
      <c r="K175" s="3">
        <f>IF(AND('DB10-corrected'!K175="no practice",'DB10-as published'!K175="no practice"), 0,ROUND('DB10-corrected'!K175,1)-ROUND('DB10-as published'!K175,1))</f>
        <v>0</v>
      </c>
      <c r="L175" s="20">
        <f>+'DB10-corrected'!L175-'DB10-as published'!L175</f>
        <v>0</v>
      </c>
      <c r="M175" s="3">
        <f>+'DB10-corrected'!M175-'DB10-as published'!M175</f>
        <v>0</v>
      </c>
      <c r="N175" s="3">
        <f>+'DB10-corrected'!N175-'DB10-as published'!N175</f>
        <v>0</v>
      </c>
      <c r="O175" s="3">
        <f>+'DB10-corrected'!O175-'DB10-as published'!O175</f>
        <v>0</v>
      </c>
      <c r="P175" s="3">
        <f>+'DB10-corrected'!P175-'DB10-as published'!P175</f>
        <v>0</v>
      </c>
      <c r="Q175" s="20">
        <f>+'DB10-corrected'!Q175-'DB10-as published'!Q175</f>
        <v>0</v>
      </c>
      <c r="R175" s="3">
        <f>+'DB10-corrected'!R175-'DB10-as published'!R175</f>
        <v>0</v>
      </c>
      <c r="S175" s="3">
        <f>+'DB10-corrected'!S175-'DB10-as published'!S175</f>
        <v>0</v>
      </c>
      <c r="T175" s="3">
        <f>+'DB10-corrected'!T175-'DB10-as published'!T175</f>
        <v>0</v>
      </c>
      <c r="U175" s="20">
        <f>+'DB10-corrected'!U175-'DB10-as published'!U175</f>
        <v>0</v>
      </c>
      <c r="V175" s="3">
        <f>+'DB10-corrected'!V175-'DB10-as published'!V175</f>
        <v>0</v>
      </c>
      <c r="W175" s="3">
        <f>+ROUND('DB10-corrected'!W175,1)-ROUND('DB10-as published'!W175,1)</f>
        <v>0</v>
      </c>
      <c r="X175" s="20">
        <f>+'DB10-corrected'!X175-'DB10-as published'!X175</f>
        <v>0</v>
      </c>
      <c r="Y175" s="3">
        <f>+'DB10-corrected'!Y175-'DB10-as published'!Y175</f>
        <v>0</v>
      </c>
      <c r="Z175" s="3">
        <f>+'DB10-corrected'!Z175-'DB10-as published'!Z175</f>
        <v>0</v>
      </c>
      <c r="AA175" s="3">
        <f>+'DB10-corrected'!AA175-'DB10-as published'!AA175</f>
        <v>0</v>
      </c>
      <c r="AB175" s="3">
        <f>+'DB10-corrected'!AB175-'DB10-as published'!AB175</f>
        <v>0</v>
      </c>
      <c r="AC175" s="3">
        <f>+'DB10-corrected'!AC175-'DB10-as published'!AC175</f>
        <v>0</v>
      </c>
      <c r="AD175" s="20">
        <f>+'DB10-corrected'!AD175-'DB10-as published'!AD175</f>
        <v>0</v>
      </c>
      <c r="AE175" s="3">
        <f>+'DB10-corrected'!AE175-'DB10-as published'!AE175</f>
        <v>0</v>
      </c>
      <c r="AF175" s="3">
        <f>+'DB10-corrected'!AF175-'DB10-as published'!AF175</f>
        <v>0</v>
      </c>
      <c r="AG175" s="21">
        <f>IF(AND('DB10-corrected'!AG175="no practice",'DB10-as published'!AG175="no practice"), 0,'DB10-corrected'!AG175-'DB10-as published'!AG175)</f>
        <v>0</v>
      </c>
      <c r="AH175" s="17">
        <f>IF(AND('DB10-corrected'!AH175="no practice",'DB10-as published'!AH175="no practice"), 0,'DB10-corrected'!AH175-'DB10-as published'!AH175)</f>
        <v>0</v>
      </c>
      <c r="AI175" s="22">
        <f>+'DB10-corrected'!AI175-'DB10-as published'!AI175</f>
        <v>0</v>
      </c>
      <c r="AK175" s="11">
        <v>0</v>
      </c>
    </row>
    <row r="176" spans="1:37" s="11" customFormat="1">
      <c r="A176" s="58" t="s">
        <v>178</v>
      </c>
      <c r="B176" s="19">
        <f>+'DB10-corrected'!B176-'DB10-as published'!B176</f>
        <v>0</v>
      </c>
      <c r="C176" s="19">
        <f>+'DB10-corrected'!C176-'DB10-as published'!C176</f>
        <v>0</v>
      </c>
      <c r="D176" s="19">
        <f>+ROUND('DB10-corrected'!D176,1)-ROUND('DB10-as published'!D176,1)</f>
        <v>0</v>
      </c>
      <c r="E176" s="19">
        <f>+ROUND('DB10-corrected'!E176,1)-ROUND('DB10-as published'!E176,1)</f>
        <v>0</v>
      </c>
      <c r="F176" s="20">
        <f>IF(AND('DB10-corrected'!F176="no practice",'DB10-as published'!F176="no practice"), 0,'DB10-corrected'!F176-'DB10-as published'!F176)</f>
        <v>0</v>
      </c>
      <c r="G176" s="3">
        <f>IF(AND('DB10-corrected'!G176="no practice",'DB10-as published'!G176="no practice"), 0,'DB10-corrected'!G176-'DB10-as published'!G176)</f>
        <v>0</v>
      </c>
      <c r="H176" s="3">
        <f>IF(AND('DB10-corrected'!H176="no practice",'DB10-as published'!H176="no practice"),0,ROUND('DB10-corrected'!H176,1)-ROUND('DB10-as published'!H176,1))</f>
        <v>0</v>
      </c>
      <c r="I176" s="20">
        <f>IF(AND('DB10-corrected'!I176="no practice",'DB10-as published'!I176="no practice"), 0,'DB10-corrected'!I176-'DB10-as published'!I176)</f>
        <v>0</v>
      </c>
      <c r="J176" s="3">
        <f>IF(AND('DB10-corrected'!J176="no practice",'DB10-as published'!J176="no practice"), 0,'DB10-corrected'!J176-'DB10-as published'!J176)</f>
        <v>0</v>
      </c>
      <c r="K176" s="3">
        <f>IF(AND('DB10-corrected'!K176="no practice",'DB10-as published'!K176="no practice"), 0,ROUND('DB10-corrected'!K176,1)-ROUND('DB10-as published'!K176,1))</f>
        <v>0</v>
      </c>
      <c r="L176" s="20">
        <f>+'DB10-corrected'!L176-'DB10-as published'!L176</f>
        <v>0</v>
      </c>
      <c r="M176" s="3">
        <f>+'DB10-corrected'!M176-'DB10-as published'!M176</f>
        <v>0</v>
      </c>
      <c r="N176" s="3">
        <f>+'DB10-corrected'!N176-'DB10-as published'!N176</f>
        <v>0</v>
      </c>
      <c r="O176" s="3">
        <f>+'DB10-corrected'!O176-'DB10-as published'!O176</f>
        <v>0</v>
      </c>
      <c r="P176" s="3">
        <f>+'DB10-corrected'!P176-'DB10-as published'!P176</f>
        <v>0</v>
      </c>
      <c r="Q176" s="20">
        <f>+'DB10-corrected'!Q176-'DB10-as published'!Q176</f>
        <v>0</v>
      </c>
      <c r="R176" s="3">
        <f>+'DB10-corrected'!R176-'DB10-as published'!R176</f>
        <v>0</v>
      </c>
      <c r="S176" s="3">
        <f>+'DB10-corrected'!S176-'DB10-as published'!S176</f>
        <v>0</v>
      </c>
      <c r="T176" s="3">
        <f>+'DB10-corrected'!T176-'DB10-as published'!T176</f>
        <v>0</v>
      </c>
      <c r="U176" s="20">
        <f>+'DB10-corrected'!U176-'DB10-as published'!U176</f>
        <v>0</v>
      </c>
      <c r="V176" s="3">
        <f>+'DB10-corrected'!V176-'DB10-as published'!V176</f>
        <v>0</v>
      </c>
      <c r="W176" s="3">
        <f>+ROUND('DB10-corrected'!W176,1)-ROUND('DB10-as published'!W176,1)</f>
        <v>0</v>
      </c>
      <c r="X176" s="20">
        <f>+'DB10-corrected'!X176-'DB10-as published'!X176</f>
        <v>0</v>
      </c>
      <c r="Y176" s="3">
        <f>+'DB10-corrected'!Y176-'DB10-as published'!Y176</f>
        <v>0</v>
      </c>
      <c r="Z176" s="3">
        <f>+'DB10-corrected'!Z176-'DB10-as published'!Z176</f>
        <v>0</v>
      </c>
      <c r="AA176" s="3">
        <f>+'DB10-corrected'!AA176-'DB10-as published'!AA176</f>
        <v>0</v>
      </c>
      <c r="AB176" s="3">
        <f>+'DB10-corrected'!AB176-'DB10-as published'!AB176</f>
        <v>0</v>
      </c>
      <c r="AC176" s="3">
        <f>+'DB10-corrected'!AC176-'DB10-as published'!AC176</f>
        <v>0</v>
      </c>
      <c r="AD176" s="20">
        <f>+'DB10-corrected'!AD176-'DB10-as published'!AD176</f>
        <v>0</v>
      </c>
      <c r="AE176" s="3">
        <f>+'DB10-corrected'!AE176-'DB10-as published'!AE176</f>
        <v>0</v>
      </c>
      <c r="AF176" s="3">
        <f>+'DB10-corrected'!AF176-'DB10-as published'!AF176</f>
        <v>0</v>
      </c>
      <c r="AG176" s="21">
        <f>IF(AND('DB10-corrected'!AG176="no practice",'DB10-as published'!AG176="no practice"), 0,'DB10-corrected'!AG176-'DB10-as published'!AG176)</f>
        <v>0</v>
      </c>
      <c r="AH176" s="17">
        <f>IF(AND('DB10-corrected'!AH176="no practice",'DB10-as published'!AH176="no practice"), 0,'DB10-corrected'!AH176-'DB10-as published'!AH176)</f>
        <v>0</v>
      </c>
      <c r="AI176" s="22">
        <f>+'DB10-corrected'!AI176-'DB10-as published'!AI176</f>
        <v>0</v>
      </c>
      <c r="AK176" s="11">
        <v>0</v>
      </c>
    </row>
    <row r="177" spans="1:37" s="11" customFormat="1">
      <c r="A177" s="58" t="s">
        <v>179</v>
      </c>
      <c r="B177" s="19">
        <f>+'DB10-corrected'!B177-'DB10-as published'!B177</f>
        <v>0</v>
      </c>
      <c r="C177" s="19">
        <f>+'DB10-corrected'!C177-'DB10-as published'!C177</f>
        <v>0</v>
      </c>
      <c r="D177" s="19">
        <f>+ROUND('DB10-corrected'!D177,1)-ROUND('DB10-as published'!D177,1)</f>
        <v>0</v>
      </c>
      <c r="E177" s="19">
        <f>+ROUND('DB10-corrected'!E177,1)-ROUND('DB10-as published'!E177,1)</f>
        <v>0</v>
      </c>
      <c r="F177" s="20">
        <f>IF(AND('DB10-corrected'!F177="no practice",'DB10-as published'!F177="no practice"), 0,'DB10-corrected'!F177-'DB10-as published'!F177)</f>
        <v>0</v>
      </c>
      <c r="G177" s="3">
        <f>IF(AND('DB10-corrected'!G177="no practice",'DB10-as published'!G177="no practice"), 0,'DB10-corrected'!G177-'DB10-as published'!G177)</f>
        <v>0</v>
      </c>
      <c r="H177" s="3">
        <f>IF(AND('DB10-corrected'!H177="no practice",'DB10-as published'!H177="no practice"),0,ROUND('DB10-corrected'!H177,1)-ROUND('DB10-as published'!H177,1))</f>
        <v>0</v>
      </c>
      <c r="I177" s="20">
        <f>IF(AND('DB10-corrected'!I177="no practice",'DB10-as published'!I177="no practice"), 0,'DB10-corrected'!I177-'DB10-as published'!I177)</f>
        <v>0</v>
      </c>
      <c r="J177" s="3">
        <f>IF(AND('DB10-corrected'!J177="no practice",'DB10-as published'!J177="no practice"), 0,'DB10-corrected'!J177-'DB10-as published'!J177)</f>
        <v>0</v>
      </c>
      <c r="K177" s="3">
        <f>IF(AND('DB10-corrected'!K177="no practice",'DB10-as published'!K177="no practice"), 0,ROUND('DB10-corrected'!K177,1)-ROUND('DB10-as published'!K177,1))</f>
        <v>0</v>
      </c>
      <c r="L177" s="20">
        <f>+'DB10-corrected'!L177-'DB10-as published'!L177</f>
        <v>0</v>
      </c>
      <c r="M177" s="3">
        <f>+'DB10-corrected'!M177-'DB10-as published'!M177</f>
        <v>0</v>
      </c>
      <c r="N177" s="3">
        <f>+'DB10-corrected'!N177-'DB10-as published'!N177</f>
        <v>0</v>
      </c>
      <c r="O177" s="3">
        <f>+'DB10-corrected'!O177-'DB10-as published'!O177</f>
        <v>0</v>
      </c>
      <c r="P177" s="3">
        <f>+'DB10-corrected'!P177-'DB10-as published'!P177</f>
        <v>0</v>
      </c>
      <c r="Q177" s="20">
        <f>+'DB10-corrected'!Q177-'DB10-as published'!Q177</f>
        <v>0</v>
      </c>
      <c r="R177" s="3">
        <f>+'DB10-corrected'!R177-'DB10-as published'!R177</f>
        <v>0</v>
      </c>
      <c r="S177" s="3">
        <f>+'DB10-corrected'!S177-'DB10-as published'!S177</f>
        <v>0</v>
      </c>
      <c r="T177" s="3">
        <f>+'DB10-corrected'!T177-'DB10-as published'!T177</f>
        <v>0</v>
      </c>
      <c r="U177" s="20">
        <f>+'DB10-corrected'!U177-'DB10-as published'!U177</f>
        <v>0</v>
      </c>
      <c r="V177" s="3">
        <f>+'DB10-corrected'!V177-'DB10-as published'!V177</f>
        <v>0</v>
      </c>
      <c r="W177" s="3">
        <f>+ROUND('DB10-corrected'!W177,1)-ROUND('DB10-as published'!W177,1)</f>
        <v>-4.7000000000000028</v>
      </c>
      <c r="X177" s="20">
        <f>+'DB10-corrected'!X177-'DB10-as published'!X177</f>
        <v>0</v>
      </c>
      <c r="Y177" s="3">
        <f>+'DB10-corrected'!Y177-'DB10-as published'!Y177</f>
        <v>0</v>
      </c>
      <c r="Z177" s="3">
        <f>+'DB10-corrected'!Z177-'DB10-as published'!Z177</f>
        <v>0</v>
      </c>
      <c r="AA177" s="3">
        <f>+'DB10-corrected'!AA177-'DB10-as published'!AA177</f>
        <v>0</v>
      </c>
      <c r="AB177" s="3">
        <f>+'DB10-corrected'!AB177-'DB10-as published'!AB177</f>
        <v>0</v>
      </c>
      <c r="AC177" s="3">
        <f>+'DB10-corrected'!AC177-'DB10-as published'!AC177</f>
        <v>0</v>
      </c>
      <c r="AD177" s="20">
        <f>+'DB10-corrected'!AD177-'DB10-as published'!AD177</f>
        <v>1</v>
      </c>
      <c r="AE177" s="3">
        <f>+'DB10-corrected'!AE177-'DB10-as published'!AE177</f>
        <v>0</v>
      </c>
      <c r="AF177" s="3">
        <f>+'DB10-corrected'!AF177-'DB10-as published'!AF177</f>
        <v>0</v>
      </c>
      <c r="AG177" s="21">
        <f>IF(AND('DB10-corrected'!AG177="no practice",'DB10-as published'!AG177="no practice"), 0,'DB10-corrected'!AG177-'DB10-as published'!AG177)</f>
        <v>0</v>
      </c>
      <c r="AH177" s="17">
        <f>IF(AND('DB10-corrected'!AH177="no practice",'DB10-as published'!AH177="no practice"), 0,'DB10-corrected'!AH177-'DB10-as published'!AH177)</f>
        <v>0</v>
      </c>
      <c r="AI177" s="22">
        <f>+'DB10-corrected'!AI177-'DB10-as published'!AI177</f>
        <v>0</v>
      </c>
      <c r="AK177" s="11">
        <v>0</v>
      </c>
    </row>
    <row r="178" spans="1:37" s="11" customFormat="1">
      <c r="A178" s="58" t="s">
        <v>180</v>
      </c>
      <c r="B178" s="19">
        <f>+'DB10-corrected'!B178-'DB10-as published'!B178</f>
        <v>0</v>
      </c>
      <c r="C178" s="19">
        <f>+'DB10-corrected'!C178-'DB10-as published'!C178</f>
        <v>0</v>
      </c>
      <c r="D178" s="19">
        <f>+ROUND('DB10-corrected'!D178,1)-ROUND('DB10-as published'!D178,1)</f>
        <v>0</v>
      </c>
      <c r="E178" s="19">
        <f>+ROUND('DB10-corrected'!E178,1)-ROUND('DB10-as published'!E178,1)</f>
        <v>0</v>
      </c>
      <c r="F178" s="20">
        <f>IF(AND('DB10-corrected'!F178="no practice",'DB10-as published'!F178="no practice"), 0,'DB10-corrected'!F178-'DB10-as published'!F178)</f>
        <v>2</v>
      </c>
      <c r="G178" s="3">
        <f>IF(AND('DB10-corrected'!G178="no practice",'DB10-as published'!G178="no practice"), 0,'DB10-corrected'!G178-'DB10-as published'!G178)</f>
        <v>18</v>
      </c>
      <c r="H178" s="3">
        <f>IF(AND('DB10-corrected'!H178="no practice",'DB10-as published'!H178="no practice"),0,ROUND('DB10-corrected'!H178,1)-ROUND('DB10-as published'!H178,1))</f>
        <v>5.7999999999999972</v>
      </c>
      <c r="I178" s="20">
        <f>IF(AND('DB10-corrected'!I178="no practice",'DB10-as published'!I178="no practice"), 0,'DB10-corrected'!I178-'DB10-as published'!I178)</f>
        <v>0</v>
      </c>
      <c r="J178" s="3">
        <f>IF(AND('DB10-corrected'!J178="no practice",'DB10-as published'!J178="no practice"), 0,'DB10-corrected'!J178-'DB10-as published'!J178)</f>
        <v>0</v>
      </c>
      <c r="K178" s="3">
        <f>IF(AND('DB10-corrected'!K178="no practice",'DB10-as published'!K178="no practice"), 0,ROUND('DB10-corrected'!K178,1)-ROUND('DB10-as published'!K178,1))</f>
        <v>0</v>
      </c>
      <c r="L178" s="20">
        <f>+'DB10-corrected'!L178-'DB10-as published'!L178</f>
        <v>0</v>
      </c>
      <c r="M178" s="3">
        <f>+'DB10-corrected'!M178-'DB10-as published'!M178</f>
        <v>0</v>
      </c>
      <c r="N178" s="3">
        <f>+'DB10-corrected'!N178-'DB10-as published'!N178</f>
        <v>0</v>
      </c>
      <c r="O178" s="3">
        <f>+'DB10-corrected'!O178-'DB10-as published'!O178</f>
        <v>0</v>
      </c>
      <c r="P178" s="3">
        <f>+'DB10-corrected'!P178-'DB10-as published'!P178</f>
        <v>0</v>
      </c>
      <c r="Q178" s="20">
        <f>+'DB10-corrected'!Q178-'DB10-as published'!Q178</f>
        <v>0</v>
      </c>
      <c r="R178" s="3">
        <f>+'DB10-corrected'!R178-'DB10-as published'!R178</f>
        <v>-5</v>
      </c>
      <c r="S178" s="3">
        <f>+'DB10-corrected'!S178-'DB10-as published'!S178</f>
        <v>4</v>
      </c>
      <c r="T178" s="3">
        <f>+'DB10-corrected'!T178-'DB10-as published'!T178</f>
        <v>-0.33333333333333304</v>
      </c>
      <c r="U178" s="20">
        <f>+'DB10-corrected'!U178-'DB10-as published'!U178</f>
        <v>-62</v>
      </c>
      <c r="V178" s="3">
        <f>+'DB10-corrected'!V178-'DB10-as published'!V178</f>
        <v>-151</v>
      </c>
      <c r="W178" s="3">
        <f>+ROUND('DB10-corrected'!W178,1)-ROUND('DB10-as published'!W178,1)</f>
        <v>-0.10000000000000853</v>
      </c>
      <c r="X178" s="20">
        <f>+'DB10-corrected'!X178-'DB10-as published'!X178</f>
        <v>0</v>
      </c>
      <c r="Y178" s="3">
        <f>+'DB10-corrected'!Y178-'DB10-as published'!Y178</f>
        <v>0</v>
      </c>
      <c r="Z178" s="3">
        <f>+'DB10-corrected'!Z178-'DB10-as published'!Z178</f>
        <v>0</v>
      </c>
      <c r="AA178" s="3">
        <f>+'DB10-corrected'!AA178-'DB10-as published'!AA178</f>
        <v>-2</v>
      </c>
      <c r="AB178" s="3">
        <f>+'DB10-corrected'!AB178-'DB10-as published'!AB178</f>
        <v>0</v>
      </c>
      <c r="AC178" s="3">
        <f>+'DB10-corrected'!AC178-'DB10-as published'!AC178</f>
        <v>0</v>
      </c>
      <c r="AD178" s="20">
        <f>+'DB10-corrected'!AD178-'DB10-as published'!AD178</f>
        <v>0</v>
      </c>
      <c r="AE178" s="3">
        <f>+'DB10-corrected'!AE178-'DB10-as published'!AE178</f>
        <v>0</v>
      </c>
      <c r="AF178" s="3">
        <f>+'DB10-corrected'!AF178-'DB10-as published'!AF178</f>
        <v>0</v>
      </c>
      <c r="AG178" s="21">
        <f>IF(AND('DB10-corrected'!AG178="no practice",'DB10-as published'!AG178="no practice"), 0,'DB10-corrected'!AG178-'DB10-as published'!AG178)</f>
        <v>0</v>
      </c>
      <c r="AH178" s="17">
        <f>IF(AND('DB10-corrected'!AH178="no practice",'DB10-as published'!AH178="no practice"), 0,'DB10-corrected'!AH178-'DB10-as published'!AH178)</f>
        <v>0</v>
      </c>
      <c r="AI178" s="22">
        <f>+'DB10-corrected'!AI178-'DB10-as published'!AI178</f>
        <v>0</v>
      </c>
      <c r="AK178" s="11">
        <v>0</v>
      </c>
    </row>
    <row r="179" spans="1:37" s="11" customFormat="1">
      <c r="A179" s="58" t="s">
        <v>181</v>
      </c>
      <c r="B179" s="19">
        <f>+'DB10-corrected'!B179-'DB10-as published'!B179</f>
        <v>0</v>
      </c>
      <c r="C179" s="19">
        <f>+'DB10-corrected'!C179-'DB10-as published'!C179</f>
        <v>0</v>
      </c>
      <c r="D179" s="19">
        <f>+ROUND('DB10-corrected'!D179,1)-ROUND('DB10-as published'!D179,1)</f>
        <v>0</v>
      </c>
      <c r="E179" s="19">
        <f>+ROUND('DB10-corrected'!E179,1)-ROUND('DB10-as published'!E179,1)</f>
        <v>0</v>
      </c>
      <c r="F179" s="20">
        <f>IF(AND('DB10-corrected'!F179="no practice",'DB10-as published'!F179="no practice"), 0,'DB10-corrected'!F179-'DB10-as published'!F179)</f>
        <v>0</v>
      </c>
      <c r="G179" s="3">
        <f>IF(AND('DB10-corrected'!G179="no practice",'DB10-as published'!G179="no practice"), 0,'DB10-corrected'!G179-'DB10-as published'!G179)</f>
        <v>0</v>
      </c>
      <c r="H179" s="3">
        <f>IF(AND('DB10-corrected'!H179="no practice",'DB10-as published'!H179="no practice"),0,ROUND('DB10-corrected'!H179,1)-ROUND('DB10-as published'!H179,1))</f>
        <v>0</v>
      </c>
      <c r="I179" s="20">
        <f>IF(AND('DB10-corrected'!I179="no practice",'DB10-as published'!I179="no practice"), 0,'DB10-corrected'!I179-'DB10-as published'!I179)</f>
        <v>0</v>
      </c>
      <c r="J179" s="3">
        <f>IF(AND('DB10-corrected'!J179="no practice",'DB10-as published'!J179="no practice"), 0,'DB10-corrected'!J179-'DB10-as published'!J179)</f>
        <v>0</v>
      </c>
      <c r="K179" s="3">
        <f>IF(AND('DB10-corrected'!K179="no practice",'DB10-as published'!K179="no practice"), 0,ROUND('DB10-corrected'!K179,1)-ROUND('DB10-as published'!K179,1))</f>
        <v>0</v>
      </c>
      <c r="L179" s="20">
        <f>+'DB10-corrected'!L179-'DB10-as published'!L179</f>
        <v>0</v>
      </c>
      <c r="M179" s="3">
        <f>+'DB10-corrected'!M179-'DB10-as published'!M179</f>
        <v>0</v>
      </c>
      <c r="N179" s="3">
        <f>+'DB10-corrected'!N179-'DB10-as published'!N179</f>
        <v>0</v>
      </c>
      <c r="O179" s="3">
        <f>+'DB10-corrected'!O179-'DB10-as published'!O179</f>
        <v>0</v>
      </c>
      <c r="P179" s="3">
        <f>+'DB10-corrected'!P179-'DB10-as published'!P179</f>
        <v>0</v>
      </c>
      <c r="Q179" s="20">
        <f>+'DB10-corrected'!Q179-'DB10-as published'!Q179</f>
        <v>0</v>
      </c>
      <c r="R179" s="3">
        <f>+'DB10-corrected'!R179-'DB10-as published'!R179</f>
        <v>0</v>
      </c>
      <c r="S179" s="3">
        <f>+'DB10-corrected'!S179-'DB10-as published'!S179</f>
        <v>0</v>
      </c>
      <c r="T179" s="3">
        <f>+'DB10-corrected'!T179-'DB10-as published'!T179</f>
        <v>0</v>
      </c>
      <c r="U179" s="20">
        <f>+'DB10-corrected'!U179-'DB10-as published'!U179</f>
        <v>0</v>
      </c>
      <c r="V179" s="3">
        <f>+'DB10-corrected'!V179-'DB10-as published'!V179</f>
        <v>0</v>
      </c>
      <c r="W179" s="3">
        <f>+ROUND('DB10-corrected'!W179,1)-ROUND('DB10-as published'!W179,1)</f>
        <v>0</v>
      </c>
      <c r="X179" s="20">
        <f>+'DB10-corrected'!X179-'DB10-as published'!X179</f>
        <v>0</v>
      </c>
      <c r="Y179" s="3">
        <f>+'DB10-corrected'!Y179-'DB10-as published'!Y179</f>
        <v>0</v>
      </c>
      <c r="Z179" s="3">
        <f>+'DB10-corrected'!Z179-'DB10-as published'!Z179</f>
        <v>0</v>
      </c>
      <c r="AA179" s="3">
        <f>+'DB10-corrected'!AA179-'DB10-as published'!AA179</f>
        <v>0</v>
      </c>
      <c r="AB179" s="3">
        <f>+'DB10-corrected'!AB179-'DB10-as published'!AB179</f>
        <v>0</v>
      </c>
      <c r="AC179" s="3">
        <f>+'DB10-corrected'!AC179-'DB10-as published'!AC179</f>
        <v>0</v>
      </c>
      <c r="AD179" s="20">
        <f>+'DB10-corrected'!AD179-'DB10-as published'!AD179</f>
        <v>0</v>
      </c>
      <c r="AE179" s="3">
        <f>+'DB10-corrected'!AE179-'DB10-as published'!AE179</f>
        <v>0</v>
      </c>
      <c r="AF179" s="3">
        <f>+'DB10-corrected'!AF179-'DB10-as published'!AF179</f>
        <v>0</v>
      </c>
      <c r="AG179" s="21">
        <f>IF(AND('DB10-corrected'!AG179="no practice",'DB10-as published'!AG179="no practice"), 0,'DB10-corrected'!AG179-'DB10-as published'!AG179)</f>
        <v>0</v>
      </c>
      <c r="AH179" s="17">
        <f>IF(AND('DB10-corrected'!AH179="no practice",'DB10-as published'!AH179="no practice"), 0,'DB10-corrected'!AH179-'DB10-as published'!AH179)</f>
        <v>0</v>
      </c>
      <c r="AI179" s="22">
        <f>+'DB10-corrected'!AI179-'DB10-as published'!AI179</f>
        <v>0</v>
      </c>
      <c r="AK179" s="11">
        <v>0</v>
      </c>
    </row>
    <row r="180" spans="1:37" s="11" customFormat="1">
      <c r="A180" s="58" t="s">
        <v>182</v>
      </c>
      <c r="B180" s="19">
        <f>+'DB10-corrected'!B180-'DB10-as published'!B180</f>
        <v>0</v>
      </c>
      <c r="C180" s="19">
        <f>+'DB10-corrected'!C180-'DB10-as published'!C180</f>
        <v>0</v>
      </c>
      <c r="D180" s="19">
        <f>+ROUND('DB10-corrected'!D180,1)-ROUND('DB10-as published'!D180,1)</f>
        <v>0</v>
      </c>
      <c r="E180" s="19">
        <f>+ROUND('DB10-corrected'!E180,1)-ROUND('DB10-as published'!E180,1)</f>
        <v>0</v>
      </c>
      <c r="F180" s="20">
        <f>IF(AND('DB10-corrected'!F180="no practice",'DB10-as published'!F180="no practice"), 0,'DB10-corrected'!F180-'DB10-as published'!F180)</f>
        <v>0</v>
      </c>
      <c r="G180" s="3">
        <f>IF(AND('DB10-corrected'!G180="no practice",'DB10-as published'!G180="no practice"), 0,'DB10-corrected'!G180-'DB10-as published'!G180)</f>
        <v>0</v>
      </c>
      <c r="H180" s="3">
        <f>IF(AND('DB10-corrected'!H180="no practice",'DB10-as published'!H180="no practice"),0,ROUND('DB10-corrected'!H180,1)-ROUND('DB10-as published'!H180,1))</f>
        <v>0</v>
      </c>
      <c r="I180" s="20">
        <f>IF(AND('DB10-corrected'!I180="no practice",'DB10-as published'!I180="no practice"), 0,'DB10-corrected'!I180-'DB10-as published'!I180)</f>
        <v>0</v>
      </c>
      <c r="J180" s="3">
        <f>IF(AND('DB10-corrected'!J180="no practice",'DB10-as published'!J180="no practice"), 0,'DB10-corrected'!J180-'DB10-as published'!J180)</f>
        <v>0</v>
      </c>
      <c r="K180" s="3">
        <f>IF(AND('DB10-corrected'!K180="no practice",'DB10-as published'!K180="no practice"), 0,ROUND('DB10-corrected'!K180,1)-ROUND('DB10-as published'!K180,1))</f>
        <v>0</v>
      </c>
      <c r="L180" s="20">
        <f>+'DB10-corrected'!L180-'DB10-as published'!L180</f>
        <v>0</v>
      </c>
      <c r="M180" s="3">
        <f>+'DB10-corrected'!M180-'DB10-as published'!M180</f>
        <v>0</v>
      </c>
      <c r="N180" s="3">
        <f>+'DB10-corrected'!N180-'DB10-as published'!N180</f>
        <v>0</v>
      </c>
      <c r="O180" s="3">
        <f>+'DB10-corrected'!O180-'DB10-as published'!O180</f>
        <v>0</v>
      </c>
      <c r="P180" s="3">
        <f>+'DB10-corrected'!P180-'DB10-as published'!P180</f>
        <v>0</v>
      </c>
      <c r="Q180" s="20">
        <f>+'DB10-corrected'!Q180-'DB10-as published'!Q180</f>
        <v>0</v>
      </c>
      <c r="R180" s="3">
        <f>+'DB10-corrected'!R180-'DB10-as published'!R180</f>
        <v>0</v>
      </c>
      <c r="S180" s="3">
        <f>+'DB10-corrected'!S180-'DB10-as published'!S180</f>
        <v>0</v>
      </c>
      <c r="T180" s="3">
        <f>+'DB10-corrected'!T180-'DB10-as published'!T180</f>
        <v>0</v>
      </c>
      <c r="U180" s="20">
        <f>+'DB10-corrected'!U180-'DB10-as published'!U180</f>
        <v>0</v>
      </c>
      <c r="V180" s="3">
        <f>+'DB10-corrected'!V180-'DB10-as published'!V180</f>
        <v>0</v>
      </c>
      <c r="W180" s="3">
        <f>+ROUND('DB10-corrected'!W180,1)-ROUND('DB10-as published'!W180,1)</f>
        <v>0</v>
      </c>
      <c r="X180" s="20">
        <f>+'DB10-corrected'!X180-'DB10-as published'!X180</f>
        <v>0</v>
      </c>
      <c r="Y180" s="3">
        <f>+'DB10-corrected'!Y180-'DB10-as published'!Y180</f>
        <v>0</v>
      </c>
      <c r="Z180" s="3">
        <f>+'DB10-corrected'!Z180-'DB10-as published'!Z180</f>
        <v>0</v>
      </c>
      <c r="AA180" s="3">
        <f>+'DB10-corrected'!AA180-'DB10-as published'!AA180</f>
        <v>0</v>
      </c>
      <c r="AB180" s="3">
        <f>+'DB10-corrected'!AB180-'DB10-as published'!AB180</f>
        <v>0</v>
      </c>
      <c r="AC180" s="3">
        <f>+'DB10-corrected'!AC180-'DB10-as published'!AC180</f>
        <v>0</v>
      </c>
      <c r="AD180" s="20">
        <f>+'DB10-corrected'!AD180-'DB10-as published'!AD180</f>
        <v>0</v>
      </c>
      <c r="AE180" s="3">
        <f>+'DB10-corrected'!AE180-'DB10-as published'!AE180</f>
        <v>0</v>
      </c>
      <c r="AF180" s="3">
        <f>+'DB10-corrected'!AF180-'DB10-as published'!AF180</f>
        <v>0</v>
      </c>
      <c r="AG180" s="21">
        <f>IF(AND('DB10-corrected'!AG180="no practice",'DB10-as published'!AG180="no practice"), 0,'DB10-corrected'!AG180-'DB10-as published'!AG180)</f>
        <v>0</v>
      </c>
      <c r="AH180" s="17">
        <f>IF(AND('DB10-corrected'!AH180="no practice",'DB10-as published'!AH180="no practice"), 0,'DB10-corrected'!AH180-'DB10-as published'!AH180)</f>
        <v>0</v>
      </c>
      <c r="AI180" s="22">
        <f>+'DB10-corrected'!AI180-'DB10-as published'!AI180</f>
        <v>0</v>
      </c>
      <c r="AK180" s="11">
        <v>0</v>
      </c>
    </row>
    <row r="181" spans="1:37" s="11" customFormat="1">
      <c r="A181" s="58" t="s">
        <v>183</v>
      </c>
      <c r="B181" s="19">
        <f>+'DB10-corrected'!B181-'DB10-as published'!B181</f>
        <v>0</v>
      </c>
      <c r="C181" s="19">
        <f>+'DB10-corrected'!C181-'DB10-as published'!C181</f>
        <v>0</v>
      </c>
      <c r="D181" s="19">
        <f>+ROUND('DB10-corrected'!D181,1)-ROUND('DB10-as published'!D181,1)</f>
        <v>0</v>
      </c>
      <c r="E181" s="19">
        <f>+ROUND('DB10-corrected'!E181,1)-ROUND('DB10-as published'!E181,1)</f>
        <v>0</v>
      </c>
      <c r="F181" s="20">
        <f>IF(AND('DB10-corrected'!F181="no practice",'DB10-as published'!F181="no practice"), 0,'DB10-corrected'!F181-'DB10-as published'!F181)</f>
        <v>0</v>
      </c>
      <c r="G181" s="3">
        <f>IF(AND('DB10-corrected'!G181="no practice",'DB10-as published'!G181="no practice"), 0,'DB10-corrected'!G181-'DB10-as published'!G181)</f>
        <v>0</v>
      </c>
      <c r="H181" s="3">
        <f>IF(AND('DB10-corrected'!H181="no practice",'DB10-as published'!H181="no practice"),0,ROUND('DB10-corrected'!H181,1)-ROUND('DB10-as published'!H181,1))</f>
        <v>0</v>
      </c>
      <c r="I181" s="20">
        <f>IF(AND('DB10-corrected'!I181="no practice",'DB10-as published'!I181="no practice"), 0,'DB10-corrected'!I181-'DB10-as published'!I181)</f>
        <v>0</v>
      </c>
      <c r="J181" s="3">
        <f>IF(AND('DB10-corrected'!J181="no practice",'DB10-as published'!J181="no practice"), 0,'DB10-corrected'!J181-'DB10-as published'!J181)</f>
        <v>0</v>
      </c>
      <c r="K181" s="3">
        <f>IF(AND('DB10-corrected'!K181="no practice",'DB10-as published'!K181="no practice"), 0,ROUND('DB10-corrected'!K181,1)-ROUND('DB10-as published'!K181,1))</f>
        <v>0</v>
      </c>
      <c r="L181" s="20">
        <f>+'DB10-corrected'!L181-'DB10-as published'!L181</f>
        <v>0</v>
      </c>
      <c r="M181" s="3">
        <f>+'DB10-corrected'!M181-'DB10-as published'!M181</f>
        <v>0</v>
      </c>
      <c r="N181" s="3">
        <f>+'DB10-corrected'!N181-'DB10-as published'!N181</f>
        <v>0</v>
      </c>
      <c r="O181" s="3">
        <f>+'DB10-corrected'!O181-'DB10-as published'!O181</f>
        <v>0</v>
      </c>
      <c r="P181" s="3">
        <f>+'DB10-corrected'!P181-'DB10-as published'!P181</f>
        <v>0</v>
      </c>
      <c r="Q181" s="20">
        <f>+'DB10-corrected'!Q181-'DB10-as published'!Q181</f>
        <v>0</v>
      </c>
      <c r="R181" s="3">
        <f>+'DB10-corrected'!R181-'DB10-as published'!R181</f>
        <v>0</v>
      </c>
      <c r="S181" s="3">
        <f>+'DB10-corrected'!S181-'DB10-as published'!S181</f>
        <v>0</v>
      </c>
      <c r="T181" s="3">
        <f>+'DB10-corrected'!T181-'DB10-as published'!T181</f>
        <v>0</v>
      </c>
      <c r="U181" s="20">
        <f>+'DB10-corrected'!U181-'DB10-as published'!U181</f>
        <v>0</v>
      </c>
      <c r="V181" s="3">
        <f>+'DB10-corrected'!V181-'DB10-as published'!V181</f>
        <v>0</v>
      </c>
      <c r="W181" s="3">
        <f>+ROUND('DB10-corrected'!W181,1)-ROUND('DB10-as published'!W181,1)</f>
        <v>0</v>
      </c>
      <c r="X181" s="20">
        <f>+'DB10-corrected'!X181-'DB10-as published'!X181</f>
        <v>0</v>
      </c>
      <c r="Y181" s="3">
        <f>+'DB10-corrected'!Y181-'DB10-as published'!Y181</f>
        <v>0</v>
      </c>
      <c r="Z181" s="3">
        <f>+'DB10-corrected'!Z181-'DB10-as published'!Z181</f>
        <v>-201</v>
      </c>
      <c r="AA181" s="3">
        <f>+'DB10-corrected'!AA181-'DB10-as published'!AA181</f>
        <v>0</v>
      </c>
      <c r="AB181" s="3">
        <f>+'DB10-corrected'!AB181-'DB10-as published'!AB181</f>
        <v>0</v>
      </c>
      <c r="AC181" s="3">
        <f>+'DB10-corrected'!AC181-'DB10-as published'!AC181</f>
        <v>-295</v>
      </c>
      <c r="AD181" s="20">
        <f>+'DB10-corrected'!AD181-'DB10-as published'!AD181</f>
        <v>0</v>
      </c>
      <c r="AE181" s="3">
        <f>+'DB10-corrected'!AE181-'DB10-as published'!AE181</f>
        <v>0</v>
      </c>
      <c r="AF181" s="3">
        <f>+'DB10-corrected'!AF181-'DB10-as published'!AF181</f>
        <v>0</v>
      </c>
      <c r="AG181" s="21">
        <f>IF(AND('DB10-corrected'!AG181="no practice",'DB10-as published'!AG181="no practice"), 0,'DB10-corrected'!AG181-'DB10-as published'!AG181)</f>
        <v>0</v>
      </c>
      <c r="AH181" s="17">
        <f>IF(AND('DB10-corrected'!AH181="no practice",'DB10-as published'!AH181="no practice"), 0,'DB10-corrected'!AH181-'DB10-as published'!AH181)</f>
        <v>0</v>
      </c>
      <c r="AI181" s="22">
        <f>+'DB10-corrected'!AI181-'DB10-as published'!AI181</f>
        <v>0</v>
      </c>
      <c r="AK181" s="11">
        <v>0</v>
      </c>
    </row>
    <row r="182" spans="1:37" s="11" customFormat="1">
      <c r="A182" s="58" t="s">
        <v>184</v>
      </c>
      <c r="B182" s="19">
        <f>+'DB10-corrected'!B182-'DB10-as published'!B182</f>
        <v>0</v>
      </c>
      <c r="C182" s="19">
        <f>+'DB10-corrected'!C182-'DB10-as published'!C182</f>
        <v>0</v>
      </c>
      <c r="D182" s="19">
        <f>+ROUND('DB10-corrected'!D182,1)-ROUND('DB10-as published'!D182,1)</f>
        <v>0</v>
      </c>
      <c r="E182" s="19">
        <f>+ROUND('DB10-corrected'!E182,1)-ROUND('DB10-as published'!E182,1)</f>
        <v>0</v>
      </c>
      <c r="F182" s="20">
        <f>IF(AND('DB10-corrected'!F182="no practice",'DB10-as published'!F182="no practice"), 0,'DB10-corrected'!F182-'DB10-as published'!F182)</f>
        <v>0</v>
      </c>
      <c r="G182" s="3">
        <f>IF(AND('DB10-corrected'!G182="no practice",'DB10-as published'!G182="no practice"), 0,'DB10-corrected'!G182-'DB10-as published'!G182)</f>
        <v>0</v>
      </c>
      <c r="H182" s="3">
        <f>IF(AND('DB10-corrected'!H182="no practice",'DB10-as published'!H182="no practice"),0,ROUND('DB10-corrected'!H182,1)-ROUND('DB10-as published'!H182,1))</f>
        <v>0</v>
      </c>
      <c r="I182" s="20">
        <f>IF(AND('DB10-corrected'!I182="no practice",'DB10-as published'!I182="no practice"), 0,'DB10-corrected'!I182-'DB10-as published'!I182)</f>
        <v>0</v>
      </c>
      <c r="J182" s="3">
        <f>IF(AND('DB10-corrected'!J182="no practice",'DB10-as published'!J182="no practice"), 0,'DB10-corrected'!J182-'DB10-as published'!J182)</f>
        <v>0</v>
      </c>
      <c r="K182" s="3">
        <f>IF(AND('DB10-corrected'!K182="no practice",'DB10-as published'!K182="no practice"), 0,ROUND('DB10-corrected'!K182,1)-ROUND('DB10-as published'!K182,1))</f>
        <v>0</v>
      </c>
      <c r="L182" s="20">
        <f>+'DB10-corrected'!L182-'DB10-as published'!L182</f>
        <v>0</v>
      </c>
      <c r="M182" s="3">
        <f>+'DB10-corrected'!M182-'DB10-as published'!M182</f>
        <v>0</v>
      </c>
      <c r="N182" s="3">
        <f>+'DB10-corrected'!N182-'DB10-as published'!N182</f>
        <v>0</v>
      </c>
      <c r="O182" s="3">
        <f>+'DB10-corrected'!O182-'DB10-as published'!O182</f>
        <v>0</v>
      </c>
      <c r="P182" s="3">
        <f>+'DB10-corrected'!P182-'DB10-as published'!P182</f>
        <v>0</v>
      </c>
      <c r="Q182" s="20">
        <f>+'DB10-corrected'!Q182-'DB10-as published'!Q182</f>
        <v>0</v>
      </c>
      <c r="R182" s="3">
        <f>+'DB10-corrected'!R182-'DB10-as published'!R182</f>
        <v>0</v>
      </c>
      <c r="S182" s="3">
        <f>+'DB10-corrected'!S182-'DB10-as published'!S182</f>
        <v>0</v>
      </c>
      <c r="T182" s="3">
        <f>+'DB10-corrected'!T182-'DB10-as published'!T182</f>
        <v>0</v>
      </c>
      <c r="U182" s="20">
        <f>+'DB10-corrected'!U182-'DB10-as published'!U182</f>
        <v>0</v>
      </c>
      <c r="V182" s="3">
        <f>+'DB10-corrected'!V182-'DB10-as published'!V182</f>
        <v>0</v>
      </c>
      <c r="W182" s="3">
        <f>+ROUND('DB10-corrected'!W182,1)-ROUND('DB10-as published'!W182,1)</f>
        <v>0</v>
      </c>
      <c r="X182" s="20">
        <f>+'DB10-corrected'!X182-'DB10-as published'!X182</f>
        <v>0</v>
      </c>
      <c r="Y182" s="3">
        <f>+'DB10-corrected'!Y182-'DB10-as published'!Y182</f>
        <v>0</v>
      </c>
      <c r="Z182" s="3">
        <f>+'DB10-corrected'!Z182-'DB10-as published'!Z182</f>
        <v>0</v>
      </c>
      <c r="AA182" s="3">
        <f>+'DB10-corrected'!AA182-'DB10-as published'!AA182</f>
        <v>0</v>
      </c>
      <c r="AB182" s="3">
        <f>+'DB10-corrected'!AB182-'DB10-as published'!AB182</f>
        <v>0</v>
      </c>
      <c r="AC182" s="3">
        <f>+'DB10-corrected'!AC182-'DB10-as published'!AC182</f>
        <v>0</v>
      </c>
      <c r="AD182" s="20">
        <f>+'DB10-corrected'!AD182-'DB10-as published'!AD182</f>
        <v>0</v>
      </c>
      <c r="AE182" s="3">
        <f>+'DB10-corrected'!AE182-'DB10-as published'!AE182</f>
        <v>0</v>
      </c>
      <c r="AF182" s="3">
        <f>+'DB10-corrected'!AF182-'DB10-as published'!AF182</f>
        <v>0</v>
      </c>
      <c r="AG182" s="21">
        <f>IF(AND('DB10-corrected'!AG182="no practice",'DB10-as published'!AG182="no practice"), 0,'DB10-corrected'!AG182-'DB10-as published'!AG182)</f>
        <v>0</v>
      </c>
      <c r="AH182" s="17">
        <f>IF(AND('DB10-corrected'!AH182="no practice",'DB10-as published'!AH182="no practice"), 0,'DB10-corrected'!AH182-'DB10-as published'!AH182)</f>
        <v>0</v>
      </c>
      <c r="AI182" s="22">
        <f>+'DB10-corrected'!AI182-'DB10-as published'!AI182</f>
        <v>0</v>
      </c>
      <c r="AK182" s="11">
        <v>0</v>
      </c>
    </row>
    <row r="183" spans="1:37" s="11" customFormat="1">
      <c r="A183" s="58" t="s">
        <v>185</v>
      </c>
      <c r="B183" s="19">
        <f>+'DB10-corrected'!B183-'DB10-as published'!B183</f>
        <v>0</v>
      </c>
      <c r="C183" s="19">
        <f>+'DB10-corrected'!C183-'DB10-as published'!C183</f>
        <v>0</v>
      </c>
      <c r="D183" s="19">
        <f>+ROUND('DB10-corrected'!D183,1)-ROUND('DB10-as published'!D183,1)</f>
        <v>0</v>
      </c>
      <c r="E183" s="19">
        <f>+ROUND('DB10-corrected'!E183,1)-ROUND('DB10-as published'!E183,1)</f>
        <v>0</v>
      </c>
      <c r="F183" s="20">
        <f>IF(AND('DB10-corrected'!F183="no practice",'DB10-as published'!F183="no practice"), 0,'DB10-corrected'!F183-'DB10-as published'!F183)</f>
        <v>0</v>
      </c>
      <c r="G183" s="3">
        <f>IF(AND('DB10-corrected'!G183="no practice",'DB10-as published'!G183="no practice"), 0,'DB10-corrected'!G183-'DB10-as published'!G183)</f>
        <v>0</v>
      </c>
      <c r="H183" s="3">
        <f>IF(AND('DB10-corrected'!H183="no practice",'DB10-as published'!H183="no practice"),0,ROUND('DB10-corrected'!H183,1)-ROUND('DB10-as published'!H183,1))</f>
        <v>0</v>
      </c>
      <c r="I183" s="20">
        <f>IF(AND('DB10-corrected'!I183="no practice",'DB10-as published'!I183="no practice"), 0,'DB10-corrected'!I183-'DB10-as published'!I183)</f>
        <v>0</v>
      </c>
      <c r="J183" s="3">
        <f>IF(AND('DB10-corrected'!J183="no practice",'DB10-as published'!J183="no practice"), 0,'DB10-corrected'!J183-'DB10-as published'!J183)</f>
        <v>0</v>
      </c>
      <c r="K183" s="3">
        <f>IF(AND('DB10-corrected'!K183="no practice",'DB10-as published'!K183="no practice"), 0,ROUND('DB10-corrected'!K183,1)-ROUND('DB10-as published'!K183,1))</f>
        <v>0</v>
      </c>
      <c r="L183" s="20">
        <f>+'DB10-corrected'!L183-'DB10-as published'!L183</f>
        <v>0</v>
      </c>
      <c r="M183" s="3">
        <f>+'DB10-corrected'!M183-'DB10-as published'!M183</f>
        <v>0</v>
      </c>
      <c r="N183" s="3">
        <f>+'DB10-corrected'!N183-'DB10-as published'!N183</f>
        <v>0</v>
      </c>
      <c r="O183" s="3">
        <f>+'DB10-corrected'!O183-'DB10-as published'!O183</f>
        <v>0</v>
      </c>
      <c r="P183" s="3">
        <f>+'DB10-corrected'!P183-'DB10-as published'!P183</f>
        <v>0</v>
      </c>
      <c r="Q183" s="20">
        <f>+'DB10-corrected'!Q183-'DB10-as published'!Q183</f>
        <v>0</v>
      </c>
      <c r="R183" s="3">
        <f>+'DB10-corrected'!R183-'DB10-as published'!R183</f>
        <v>0</v>
      </c>
      <c r="S183" s="3">
        <f>+'DB10-corrected'!S183-'DB10-as published'!S183</f>
        <v>0</v>
      </c>
      <c r="T183" s="3">
        <f>+'DB10-corrected'!T183-'DB10-as published'!T183</f>
        <v>0</v>
      </c>
      <c r="U183" s="20">
        <f>+'DB10-corrected'!U183-'DB10-as published'!U183</f>
        <v>0</v>
      </c>
      <c r="V183" s="3">
        <f>+'DB10-corrected'!V183-'DB10-as published'!V183</f>
        <v>0</v>
      </c>
      <c r="W183" s="3">
        <f>+ROUND('DB10-corrected'!W183,1)-ROUND('DB10-as published'!W183,1)</f>
        <v>0</v>
      </c>
      <c r="X183" s="20">
        <f>+'DB10-corrected'!X183-'DB10-as published'!X183</f>
        <v>0</v>
      </c>
      <c r="Y183" s="3">
        <f>+'DB10-corrected'!Y183-'DB10-as published'!Y183</f>
        <v>0</v>
      </c>
      <c r="Z183" s="3">
        <f>+'DB10-corrected'!Z183-'DB10-as published'!Z183</f>
        <v>0</v>
      </c>
      <c r="AA183" s="3">
        <f>+'DB10-corrected'!AA183-'DB10-as published'!AA183</f>
        <v>0</v>
      </c>
      <c r="AB183" s="3">
        <f>+'DB10-corrected'!AB183-'DB10-as published'!AB183</f>
        <v>0</v>
      </c>
      <c r="AC183" s="3">
        <f>+'DB10-corrected'!AC183-'DB10-as published'!AC183</f>
        <v>0</v>
      </c>
      <c r="AD183" s="20">
        <f>+'DB10-corrected'!AD183-'DB10-as published'!AD183</f>
        <v>0</v>
      </c>
      <c r="AE183" s="3">
        <f>+'DB10-corrected'!AE183-'DB10-as published'!AE183</f>
        <v>0</v>
      </c>
      <c r="AF183" s="3">
        <f>+'DB10-corrected'!AF183-'DB10-as published'!AF183</f>
        <v>0</v>
      </c>
      <c r="AG183" s="21">
        <f>IF(AND('DB10-corrected'!AG183="no practice",'DB10-as published'!AG183="no practice"), 0,'DB10-corrected'!AG183-'DB10-as published'!AG183)</f>
        <v>0</v>
      </c>
      <c r="AH183" s="17">
        <f>IF(AND('DB10-corrected'!AH183="no practice",'DB10-as published'!AH183="no practice"), 0,'DB10-corrected'!AH183-'DB10-as published'!AH183)</f>
        <v>0</v>
      </c>
      <c r="AI183" s="22">
        <f>+'DB10-corrected'!AI183-'DB10-as published'!AI183</f>
        <v>0</v>
      </c>
      <c r="AK183" s="11">
        <v>0</v>
      </c>
    </row>
    <row r="184" spans="1:37" s="11" customFormat="1">
      <c r="A184" s="58" t="s">
        <v>186</v>
      </c>
      <c r="B184" s="19">
        <f>+'DB10-corrected'!B184-'DB10-as published'!B184</f>
        <v>0</v>
      </c>
      <c r="C184" s="19">
        <f>+'DB10-corrected'!C184-'DB10-as published'!C184</f>
        <v>0</v>
      </c>
      <c r="D184" s="19">
        <f>+ROUND('DB10-corrected'!D184,1)-ROUND('DB10-as published'!D184,1)</f>
        <v>0</v>
      </c>
      <c r="E184" s="19">
        <f>+ROUND('DB10-corrected'!E184,1)-ROUND('DB10-as published'!E184,1)</f>
        <v>0</v>
      </c>
      <c r="F184" s="20">
        <f>IF(AND('DB10-corrected'!F184="no practice",'DB10-as published'!F184="no practice"), 0,'DB10-corrected'!F184-'DB10-as published'!F184)</f>
        <v>0</v>
      </c>
      <c r="G184" s="3">
        <f>IF(AND('DB10-corrected'!G184="no practice",'DB10-as published'!G184="no practice"), 0,'DB10-corrected'!G184-'DB10-as published'!G184)</f>
        <v>0</v>
      </c>
      <c r="H184" s="3">
        <f>IF(AND('DB10-corrected'!H184="no practice",'DB10-as published'!H184="no practice"),0,ROUND('DB10-corrected'!H184,1)-ROUND('DB10-as published'!H184,1))</f>
        <v>1881.1000000000001</v>
      </c>
      <c r="I184" s="20">
        <f>IF(AND('DB10-corrected'!I184="no practice",'DB10-as published'!I184="no practice"), 0,'DB10-corrected'!I184-'DB10-as published'!I184)</f>
        <v>0</v>
      </c>
      <c r="J184" s="3">
        <f>IF(AND('DB10-corrected'!J184="no practice",'DB10-as published'!J184="no practice"), 0,'DB10-corrected'!J184-'DB10-as published'!J184)</f>
        <v>0</v>
      </c>
      <c r="K184" s="3">
        <f>IF(AND('DB10-corrected'!K184="no practice",'DB10-as published'!K184="no practice"), 0,ROUND('DB10-corrected'!K184,1)-ROUND('DB10-as published'!K184,1))</f>
        <v>0</v>
      </c>
      <c r="L184" s="20">
        <f>+'DB10-corrected'!L184-'DB10-as published'!L184</f>
        <v>1</v>
      </c>
      <c r="M184" s="3">
        <f>+'DB10-corrected'!M184-'DB10-as published'!M184</f>
        <v>0</v>
      </c>
      <c r="N184" s="3">
        <f>+'DB10-corrected'!N184-'DB10-as published'!N184</f>
        <v>0</v>
      </c>
      <c r="O184" s="3">
        <f>+'DB10-corrected'!O184-'DB10-as published'!O184</f>
        <v>0</v>
      </c>
      <c r="P184" s="3">
        <f>+'DB10-corrected'!P184-'DB10-as published'!P184</f>
        <v>1</v>
      </c>
      <c r="Q184" s="20">
        <f>+'DB10-corrected'!Q184-'DB10-as published'!Q184</f>
        <v>0</v>
      </c>
      <c r="R184" s="3">
        <f>+'DB10-corrected'!R184-'DB10-as published'!R184</f>
        <v>0</v>
      </c>
      <c r="S184" s="3">
        <f>+'DB10-corrected'!S184-'DB10-as published'!S184</f>
        <v>0</v>
      </c>
      <c r="T184" s="3">
        <f>+'DB10-corrected'!T184-'DB10-as published'!T184</f>
        <v>0</v>
      </c>
      <c r="U184" s="20">
        <f>+'DB10-corrected'!U184-'DB10-as published'!U184</f>
        <v>0</v>
      </c>
      <c r="V184" s="3">
        <f>+'DB10-corrected'!V184-'DB10-as published'!V184</f>
        <v>0</v>
      </c>
      <c r="W184" s="3">
        <f>+ROUND('DB10-corrected'!W184,1)-ROUND('DB10-as published'!W184,1)</f>
        <v>0</v>
      </c>
      <c r="X184" s="20">
        <f>+'DB10-corrected'!X184-'DB10-as published'!X184</f>
        <v>0</v>
      </c>
      <c r="Y184" s="3">
        <f>+'DB10-corrected'!Y184-'DB10-as published'!Y184</f>
        <v>0</v>
      </c>
      <c r="Z184" s="3">
        <f>+'DB10-corrected'!Z184-'DB10-as published'!Z184</f>
        <v>0</v>
      </c>
      <c r="AA184" s="3">
        <f>+'DB10-corrected'!AA184-'DB10-as published'!AA184</f>
        <v>0</v>
      </c>
      <c r="AB184" s="3">
        <f>+'DB10-corrected'!AB184-'DB10-as published'!AB184</f>
        <v>0</v>
      </c>
      <c r="AC184" s="3">
        <f>+'DB10-corrected'!AC184-'DB10-as published'!AC184</f>
        <v>0</v>
      </c>
      <c r="AD184" s="20">
        <f>+'DB10-corrected'!AD184-'DB10-as published'!AD184</f>
        <v>0</v>
      </c>
      <c r="AE184" s="3">
        <f>+'DB10-corrected'!AE184-'DB10-as published'!AE184</f>
        <v>0</v>
      </c>
      <c r="AF184" s="3">
        <f>+'DB10-corrected'!AF184-'DB10-as published'!AF184</f>
        <v>0</v>
      </c>
      <c r="AG184" s="21">
        <f>IF(AND('DB10-corrected'!AG184="no practice",'DB10-as published'!AG184="no practice"), 0,'DB10-corrected'!AG184-'DB10-as published'!AG184)</f>
        <v>0</v>
      </c>
      <c r="AH184" s="17">
        <f>IF(AND('DB10-corrected'!AH184="no practice",'DB10-as published'!AH184="no practice"), 0,'DB10-corrected'!AH184-'DB10-as published'!AH184)</f>
        <v>0</v>
      </c>
      <c r="AI184" s="22">
        <f>+'DB10-corrected'!AI184-'DB10-as published'!AI184</f>
        <v>0</v>
      </c>
      <c r="AK184" s="11">
        <v>0</v>
      </c>
    </row>
    <row r="185" spans="1:37" s="11" customFormat="1">
      <c r="A185" s="58" t="s">
        <v>187</v>
      </c>
      <c r="B185" s="45">
        <f>+'DB10-corrected'!B185-'DB10-as published'!B185</f>
        <v>-1</v>
      </c>
      <c r="C185" s="45">
        <f>+'DB10-corrected'!C185-'DB10-as published'!C185</f>
        <v>1</v>
      </c>
      <c r="D185" s="46">
        <f>+ROUND('DB10-corrected'!D185,1)-ROUND('DB10-as published'!D185,1)</f>
        <v>-145.69999999999999</v>
      </c>
      <c r="E185" s="45">
        <f>+ROUND('DB10-corrected'!E185,1)-ROUND('DB10-as published'!E185,1)</f>
        <v>0</v>
      </c>
      <c r="F185" s="47">
        <f>IF(AND('DB10-corrected'!F185="no practice",'DB10-as published'!F185="no practice"), 0,'DB10-corrected'!F185-'DB10-as published'!F185)</f>
        <v>-2</v>
      </c>
      <c r="G185" s="48">
        <f>IF(AND('DB10-corrected'!G185="no practice",'DB10-as published'!G185="no practice"), 0,'DB10-corrected'!G185-'DB10-as published'!G185)</f>
        <v>-414</v>
      </c>
      <c r="H185" s="49">
        <f>IF(AND('DB10-corrected'!H185="no practice",'DB10-as published'!H185="no practice"),0,ROUND('DB10-corrected'!H185,1)-ROUND('DB10-as published'!H185,1))</f>
        <v>-10698</v>
      </c>
      <c r="I185" s="47">
        <f>IF(AND('DB10-corrected'!I185="no practice",'DB10-as published'!I185="no practice"), 0,'DB10-corrected'!I185-'DB10-as published'!I185)</f>
        <v>0</v>
      </c>
      <c r="J185" s="48">
        <f>IF(AND('DB10-corrected'!J185="no practice",'DB10-as published'!J185="no practice"), 0,'DB10-corrected'!J185-'DB10-as published'!J185)</f>
        <v>0</v>
      </c>
      <c r="K185" s="48">
        <f>IF(AND('DB10-corrected'!K185="no practice",'DB10-as published'!K185="no practice"), 0,ROUND('DB10-corrected'!K185,1)-ROUND('DB10-as published'!K185,1))</f>
        <v>0</v>
      </c>
      <c r="L185" s="47">
        <f>+'DB10-corrected'!L185-'DB10-as published'!L185</f>
        <v>0</v>
      </c>
      <c r="M185" s="48">
        <f>+'DB10-corrected'!M185-'DB10-as published'!M185</f>
        <v>0</v>
      </c>
      <c r="N185" s="48">
        <f>+'DB10-corrected'!N185-'DB10-as published'!N185</f>
        <v>0</v>
      </c>
      <c r="O185" s="48">
        <f>+'DB10-corrected'!O185-'DB10-as published'!O185</f>
        <v>-1</v>
      </c>
      <c r="P185" s="48">
        <f>+'DB10-corrected'!P185-'DB10-as published'!P185</f>
        <v>-1</v>
      </c>
      <c r="Q185" s="47">
        <f>+'DB10-corrected'!Q185-'DB10-as published'!Q185</f>
        <v>0</v>
      </c>
      <c r="R185" s="48">
        <f>+'DB10-corrected'!R185-'DB10-as published'!R185</f>
        <v>0</v>
      </c>
      <c r="S185" s="48">
        <f>+'DB10-corrected'!S185-'DB10-as published'!S185</f>
        <v>0</v>
      </c>
      <c r="T185" s="48">
        <f>+'DB10-corrected'!T185-'DB10-as published'!T185</f>
        <v>0</v>
      </c>
      <c r="U185" s="47">
        <f>+'DB10-corrected'!U185-'DB10-as published'!U185</f>
        <v>0</v>
      </c>
      <c r="V185" s="48">
        <f>+'DB10-corrected'!V185-'DB10-as published'!V185</f>
        <v>0</v>
      </c>
      <c r="W185" s="48">
        <f>+ROUND('DB10-corrected'!W185,1)-ROUND('DB10-as published'!W185,1)</f>
        <v>0</v>
      </c>
      <c r="X185" s="47">
        <f>+'DB10-corrected'!X185-'DB10-as published'!X185</f>
        <v>0</v>
      </c>
      <c r="Y185" s="48">
        <f>+'DB10-corrected'!Y185-'DB10-as published'!Y185</f>
        <v>0</v>
      </c>
      <c r="Z185" s="48">
        <f>+'DB10-corrected'!Z185-'DB10-as published'!Z185</f>
        <v>0</v>
      </c>
      <c r="AA185" s="48">
        <f>+'DB10-corrected'!AA185-'DB10-as published'!AA185</f>
        <v>0</v>
      </c>
      <c r="AB185" s="48">
        <f>+'DB10-corrected'!AB185-'DB10-as published'!AB185</f>
        <v>0</v>
      </c>
      <c r="AC185" s="48">
        <f>+'DB10-corrected'!AC185-'DB10-as published'!AC185</f>
        <v>0</v>
      </c>
      <c r="AD185" s="47">
        <f>+'DB10-corrected'!AD185-'DB10-as published'!AD185</f>
        <v>0</v>
      </c>
      <c r="AE185" s="48">
        <f>+'DB10-corrected'!AE185-'DB10-as published'!AE185</f>
        <v>0</v>
      </c>
      <c r="AF185" s="48">
        <f>+'DB10-corrected'!AF185-'DB10-as published'!AF185</f>
        <v>0</v>
      </c>
      <c r="AG185" s="50">
        <f>IF(AND('DB10-corrected'!AG185="no practice",'DB10-as published'!AG185="no practice"), 0,'DB10-corrected'!AG185-'DB10-as published'!AG185)</f>
        <v>0</v>
      </c>
      <c r="AH185" s="51">
        <f>IF(AND('DB10-corrected'!AH185="no practice",'DB10-as published'!AH185="no practice"), 0,'DB10-corrected'!AH185-'DB10-as published'!AH185)</f>
        <v>0</v>
      </c>
      <c r="AI185" s="52">
        <f>+'DB10-corrected'!AI185-'DB10-as published'!AI185</f>
        <v>0</v>
      </c>
      <c r="AK185" s="11">
        <v>1</v>
      </c>
    </row>
    <row r="188" spans="1:37">
      <c r="A188" s="25"/>
      <c r="B188" s="26" t="s">
        <v>222</v>
      </c>
    </row>
    <row r="190" spans="1:37" s="26" customFormat="1" ht="11.25">
      <c r="A190" s="26" t="s">
        <v>223</v>
      </c>
      <c r="B190" s="26">
        <f>+COUNTIF(B3:B185,"&lt;&gt;0")</f>
        <v>17</v>
      </c>
      <c r="C190" s="26">
        <f>+COUNTIF(C3:C185,"&lt;&gt;0")</f>
        <v>22</v>
      </c>
      <c r="D190" s="26">
        <f>+COUNTIF(D3:D185,"&lt;&gt;0")-COUNTIFS($AK$3:$AK$185,"=1",D3:D185,"&lt;&gt;0")</f>
        <v>15</v>
      </c>
      <c r="E190" s="26">
        <f>+COUNTIF(E3:E185,"&lt;&gt;0")-COUNTIFS($AK$3:$AK$185,"=1",E3:E185,"&lt;&gt;0")</f>
        <v>2</v>
      </c>
      <c r="F190" s="26">
        <f t="shared" ref="F190:AI190" si="0">+COUNTIF(F3:F185,"&lt;&gt;0")</f>
        <v>21</v>
      </c>
      <c r="G190" s="26">
        <f t="shared" si="0"/>
        <v>19</v>
      </c>
      <c r="H190" s="26">
        <f>+COUNTIF(H3:H185,"&lt;&gt;0")-COUNTIFS($AK$3:$AK$185,"=1",H3:H185,"&lt;&gt;0")</f>
        <v>26</v>
      </c>
      <c r="I190" s="26">
        <f t="shared" si="0"/>
        <v>10</v>
      </c>
      <c r="J190" s="26">
        <f t="shared" si="0"/>
        <v>10</v>
      </c>
      <c r="K190" s="26">
        <f>+COUNTIF(K3:K185,"&lt;&gt;0")-COUNTIFS($AK$3:$AK$185,"=1",K3:K185,"&lt;&gt;0")</f>
        <v>10</v>
      </c>
      <c r="L190" s="26">
        <f t="shared" si="0"/>
        <v>6</v>
      </c>
      <c r="M190" s="26">
        <f t="shared" si="0"/>
        <v>0</v>
      </c>
      <c r="N190" s="26">
        <f t="shared" si="0"/>
        <v>0</v>
      </c>
      <c r="O190" s="26">
        <f t="shared" si="0"/>
        <v>14</v>
      </c>
      <c r="P190" s="26">
        <f t="shared" si="0"/>
        <v>19</v>
      </c>
      <c r="Q190" s="26">
        <f t="shared" si="0"/>
        <v>2</v>
      </c>
      <c r="R190" s="26">
        <f t="shared" si="0"/>
        <v>4</v>
      </c>
      <c r="S190" s="26">
        <f t="shared" si="0"/>
        <v>3</v>
      </c>
      <c r="T190" s="26">
        <f t="shared" si="0"/>
        <v>4</v>
      </c>
      <c r="U190" s="26">
        <f t="shared" si="0"/>
        <v>13</v>
      </c>
      <c r="V190" s="26">
        <f t="shared" si="0"/>
        <v>13</v>
      </c>
      <c r="W190" s="26">
        <f t="shared" si="0"/>
        <v>16</v>
      </c>
      <c r="X190" s="26">
        <f t="shared" si="0"/>
        <v>13</v>
      </c>
      <c r="Y190" s="26">
        <f t="shared" si="0"/>
        <v>8</v>
      </c>
      <c r="Z190" s="26">
        <f t="shared" si="0"/>
        <v>12</v>
      </c>
      <c r="AA190" s="26">
        <f t="shared" si="0"/>
        <v>13</v>
      </c>
      <c r="AB190" s="26">
        <f t="shared" si="0"/>
        <v>6</v>
      </c>
      <c r="AC190" s="26">
        <f t="shared" si="0"/>
        <v>10</v>
      </c>
      <c r="AD190" s="26">
        <f t="shared" si="0"/>
        <v>14</v>
      </c>
      <c r="AE190" s="26">
        <f t="shared" si="0"/>
        <v>1</v>
      </c>
      <c r="AF190" s="26">
        <f t="shared" si="0"/>
        <v>8</v>
      </c>
      <c r="AG190" s="26">
        <f t="shared" si="0"/>
        <v>2</v>
      </c>
      <c r="AH190" s="26">
        <f t="shared" si="0"/>
        <v>2</v>
      </c>
      <c r="AI190" s="26">
        <f t="shared" si="0"/>
        <v>3</v>
      </c>
    </row>
    <row r="192" spans="1:37" ht="98.25" customHeight="1">
      <c r="A192" s="7" t="s">
        <v>224</v>
      </c>
      <c r="B192" s="7" t="s">
        <v>225</v>
      </c>
      <c r="C192" s="7" t="s">
        <v>226</v>
      </c>
      <c r="D192" s="8" t="s">
        <v>227</v>
      </c>
    </row>
    <row r="193" spans="1:5">
      <c r="A193" s="4" t="s">
        <v>188</v>
      </c>
      <c r="B193" s="27">
        <v>56</v>
      </c>
      <c r="C193" s="4">
        <v>732</v>
      </c>
      <c r="D193" s="9">
        <v>7.650273224043716E-2</v>
      </c>
    </row>
    <row r="194" spans="1:5">
      <c r="A194" s="5" t="s">
        <v>189</v>
      </c>
      <c r="B194" s="28">
        <v>66</v>
      </c>
      <c r="C194" s="5">
        <v>549</v>
      </c>
      <c r="D194" s="10">
        <v>0.12021857923497267</v>
      </c>
    </row>
    <row r="195" spans="1:5">
      <c r="A195" s="5" t="s">
        <v>190</v>
      </c>
      <c r="B195" s="28">
        <v>30</v>
      </c>
      <c r="C195" s="5">
        <v>549</v>
      </c>
      <c r="D195" s="10">
        <v>5.4644808743169397E-2</v>
      </c>
    </row>
    <row r="196" spans="1:5">
      <c r="A196" s="5" t="s">
        <v>228</v>
      </c>
      <c r="B196" s="28">
        <v>6</v>
      </c>
      <c r="C196" s="5">
        <v>183</v>
      </c>
      <c r="D196" s="10">
        <v>3.2786885245901641E-2</v>
      </c>
    </row>
    <row r="197" spans="1:5">
      <c r="A197" s="5" t="s">
        <v>229</v>
      </c>
      <c r="B197" s="28">
        <v>14</v>
      </c>
      <c r="C197" s="5">
        <v>183</v>
      </c>
      <c r="D197" s="10">
        <v>7.650273224043716E-2</v>
      </c>
    </row>
    <row r="198" spans="1:5">
      <c r="A198" s="5" t="s">
        <v>191</v>
      </c>
      <c r="B198" s="28">
        <v>9</v>
      </c>
      <c r="C198" s="5">
        <v>549</v>
      </c>
      <c r="D198" s="10">
        <v>1.6393442622950821E-2</v>
      </c>
    </row>
    <row r="199" spans="1:5">
      <c r="A199" s="5" t="s">
        <v>192</v>
      </c>
      <c r="B199" s="28">
        <v>42</v>
      </c>
      <c r="C199" s="5">
        <v>549</v>
      </c>
      <c r="D199" s="10">
        <v>7.650273224043716E-2</v>
      </c>
    </row>
    <row r="200" spans="1:5">
      <c r="A200" s="5" t="s">
        <v>193</v>
      </c>
      <c r="B200" s="28">
        <v>62</v>
      </c>
      <c r="C200" s="5">
        <v>1098</v>
      </c>
      <c r="D200" s="10">
        <v>5.6466302367941715E-2</v>
      </c>
    </row>
    <row r="201" spans="1:5">
      <c r="A201" s="5" t="s">
        <v>194</v>
      </c>
      <c r="B201" s="28">
        <v>23</v>
      </c>
      <c r="C201" s="5">
        <v>549</v>
      </c>
      <c r="D201" s="10">
        <v>4.1894353369763208E-2</v>
      </c>
    </row>
    <row r="202" spans="1:5">
      <c r="A202" s="5" t="s">
        <v>195</v>
      </c>
      <c r="B202" s="28">
        <v>3</v>
      </c>
      <c r="C202" s="5">
        <v>183</v>
      </c>
      <c r="D202" s="10">
        <v>1.6393442622950821E-2</v>
      </c>
    </row>
    <row r="203" spans="1:5">
      <c r="A203" s="6" t="s">
        <v>2</v>
      </c>
      <c r="B203" s="6">
        <f>+SUM(B193:B202)</f>
        <v>311</v>
      </c>
      <c r="C203" s="6">
        <f>+SUM(C193:C202)</f>
        <v>5124</v>
      </c>
      <c r="D203" s="13">
        <f>+AVERAGE(D193:D202)</f>
        <v>5.6830601092896171E-2</v>
      </c>
    </row>
    <row r="204" spans="1:5">
      <c r="E204" s="12"/>
    </row>
  </sheetData>
  <customSheetViews>
    <customSheetView guid="{D4D8C67A-F3EF-4695-9CC4-23D3171F3E37}" showAutoFilter="1">
      <pane xSplit="1" ySplit="2" topLeftCell="BF3" activePane="bottomRight" state="frozen"/>
      <selection pane="bottomRight" activeCell="BO3" sqref="BO3"/>
      <pageMargins left="0.7" right="0.7" top="0.75" bottom="0.75" header="0.3" footer="0.3"/>
      <autoFilter ref="A2:BZ185">
        <filterColumn colId="59"/>
        <filterColumn colId="64"/>
        <filterColumn colId="76"/>
      </autoFilter>
    </customSheetView>
    <customSheetView guid="{4A0115D6-6D39-4E07-BD9E-53C4D488A31B}" showAutoFilter="1">
      <pane xSplit="1" ySplit="2" topLeftCell="BF3" activePane="bottomRight" state="frozen"/>
      <selection pane="bottomRight" activeCell="BO3" sqref="BO3"/>
      <pageMargins left="0.7" right="0.7" top="0.75" bottom="0.75" header="0.3" footer="0.3"/>
      <autoFilter ref="A2:BZ185">
        <filterColumn colId="59"/>
        <filterColumn colId="64"/>
        <filterColumn colId="76"/>
      </autoFilter>
    </customSheetView>
  </customSheetViews>
  <mergeCells count="9">
    <mergeCell ref="X1:AC1"/>
    <mergeCell ref="AD1:AF1"/>
    <mergeCell ref="AG1:AI1"/>
    <mergeCell ref="L1:P1"/>
    <mergeCell ref="B1:E1"/>
    <mergeCell ref="F1:H1"/>
    <mergeCell ref="I1:K1"/>
    <mergeCell ref="Q1:T1"/>
    <mergeCell ref="U1:W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5"/>
  <sheetViews>
    <sheetView workbookViewId="0">
      <pane xSplit="1" ySplit="2" topLeftCell="B9" activePane="bottomRight" state="frozen"/>
      <selection pane="topRight" activeCell="B1" sqref="B1"/>
      <selection pane="bottomLeft" activeCell="A3" sqref="A3"/>
      <selection pane="bottomRight" activeCell="B2" sqref="B2:AI2"/>
    </sheetView>
  </sheetViews>
  <sheetFormatPr defaultRowHeight="15"/>
  <cols>
    <col min="1" max="1" width="18.5703125" customWidth="1"/>
  </cols>
  <sheetData>
    <row r="1" spans="1:35">
      <c r="A1" s="1"/>
      <c r="B1" s="54" t="s">
        <v>188</v>
      </c>
      <c r="C1" s="54"/>
      <c r="D1" s="54"/>
      <c r="E1" s="54"/>
      <c r="F1" s="53" t="s">
        <v>189</v>
      </c>
      <c r="G1" s="54"/>
      <c r="H1" s="54"/>
      <c r="I1" s="53" t="s">
        <v>190</v>
      </c>
      <c r="J1" s="54"/>
      <c r="K1" s="54"/>
      <c r="L1" s="53" t="s">
        <v>230</v>
      </c>
      <c r="M1" s="54"/>
      <c r="N1" s="54"/>
      <c r="O1" s="54"/>
      <c r="P1" s="54"/>
      <c r="Q1" s="53" t="s">
        <v>191</v>
      </c>
      <c r="R1" s="54"/>
      <c r="S1" s="54"/>
      <c r="T1" s="54"/>
      <c r="U1" s="53" t="s">
        <v>192</v>
      </c>
      <c r="V1" s="54"/>
      <c r="W1" s="54"/>
      <c r="X1" s="53" t="s">
        <v>193</v>
      </c>
      <c r="Y1" s="54"/>
      <c r="Z1" s="54"/>
      <c r="AA1" s="54"/>
      <c r="AB1" s="54"/>
      <c r="AC1" s="54"/>
      <c r="AD1" s="53" t="s">
        <v>194</v>
      </c>
      <c r="AE1" s="54"/>
      <c r="AF1" s="54"/>
      <c r="AG1" s="53" t="s">
        <v>195</v>
      </c>
      <c r="AH1" s="55"/>
      <c r="AI1" s="56"/>
    </row>
    <row r="2" spans="1:35" ht="135.75">
      <c r="A2" s="57" t="s">
        <v>4</v>
      </c>
      <c r="B2" s="59" t="s">
        <v>196</v>
      </c>
      <c r="C2" s="60" t="s">
        <v>197</v>
      </c>
      <c r="D2" s="61" t="s">
        <v>198</v>
      </c>
      <c r="E2" s="62" t="s">
        <v>199</v>
      </c>
      <c r="F2" s="65" t="s">
        <v>196</v>
      </c>
      <c r="G2" s="63" t="s">
        <v>197</v>
      </c>
      <c r="H2" s="61" t="s">
        <v>198</v>
      </c>
      <c r="I2" s="65" t="s">
        <v>196</v>
      </c>
      <c r="J2" s="63" t="s">
        <v>197</v>
      </c>
      <c r="K2" s="64" t="s">
        <v>200</v>
      </c>
      <c r="L2" s="18" t="s">
        <v>201</v>
      </c>
      <c r="M2" s="2" t="s">
        <v>202</v>
      </c>
      <c r="N2" s="2" t="s">
        <v>203</v>
      </c>
      <c r="O2" s="2" t="s">
        <v>204</v>
      </c>
      <c r="P2" s="2" t="s">
        <v>205</v>
      </c>
      <c r="Q2" s="65" t="s">
        <v>206</v>
      </c>
      <c r="R2" s="63" t="s">
        <v>207</v>
      </c>
      <c r="S2" s="63" t="s">
        <v>208</v>
      </c>
      <c r="T2" s="63" t="s">
        <v>209</v>
      </c>
      <c r="U2" s="65" t="s">
        <v>210</v>
      </c>
      <c r="V2" s="60" t="s">
        <v>211</v>
      </c>
      <c r="W2" s="66" t="s">
        <v>212</v>
      </c>
      <c r="X2" s="65" t="s">
        <v>213</v>
      </c>
      <c r="Y2" s="63" t="s">
        <v>214</v>
      </c>
      <c r="Z2" s="63" t="s">
        <v>215</v>
      </c>
      <c r="AA2" s="63" t="s">
        <v>216</v>
      </c>
      <c r="AB2" s="63" t="s">
        <v>217</v>
      </c>
      <c r="AC2" s="63" t="s">
        <v>218</v>
      </c>
      <c r="AD2" s="65" t="s">
        <v>196</v>
      </c>
      <c r="AE2" s="63" t="s">
        <v>197</v>
      </c>
      <c r="AF2" s="67" t="s">
        <v>219</v>
      </c>
      <c r="AG2" s="65" t="s">
        <v>220</v>
      </c>
      <c r="AH2" s="63" t="s">
        <v>198</v>
      </c>
      <c r="AI2" s="68" t="s">
        <v>221</v>
      </c>
    </row>
    <row r="3" spans="1:35">
      <c r="A3" s="58" t="s">
        <v>5</v>
      </c>
      <c r="B3" s="31">
        <v>4</v>
      </c>
      <c r="C3" s="31">
        <v>7</v>
      </c>
      <c r="D3" s="31">
        <v>30.205010342947229</v>
      </c>
      <c r="E3" s="32">
        <v>0</v>
      </c>
      <c r="F3" s="29">
        <v>13</v>
      </c>
      <c r="G3" s="29">
        <v>340</v>
      </c>
      <c r="H3" s="30">
        <v>12877.647194148878</v>
      </c>
      <c r="I3" s="29">
        <v>9</v>
      </c>
      <c r="J3" s="29">
        <v>250</v>
      </c>
      <c r="K3" s="33">
        <v>4</v>
      </c>
      <c r="L3" s="29">
        <v>0</v>
      </c>
      <c r="M3" s="29">
        <v>0</v>
      </c>
      <c r="N3" s="29">
        <v>0</v>
      </c>
      <c r="O3" s="29">
        <v>6</v>
      </c>
      <c r="P3" s="30">
        <v>6</v>
      </c>
      <c r="Q3" s="29">
        <v>1</v>
      </c>
      <c r="R3" s="29">
        <v>1</v>
      </c>
      <c r="S3" s="29">
        <v>1</v>
      </c>
      <c r="T3" s="34">
        <v>1</v>
      </c>
      <c r="U3" s="29">
        <v>8</v>
      </c>
      <c r="V3" s="29">
        <v>275</v>
      </c>
      <c r="W3" s="30">
        <v>36.433621290230178</v>
      </c>
      <c r="X3" s="29">
        <v>12</v>
      </c>
      <c r="Y3" s="29">
        <v>74</v>
      </c>
      <c r="Z3" s="29">
        <v>3350</v>
      </c>
      <c r="AA3" s="29">
        <v>11</v>
      </c>
      <c r="AB3" s="29">
        <v>77</v>
      </c>
      <c r="AC3" s="30">
        <v>3000</v>
      </c>
      <c r="AD3" s="29">
        <v>47</v>
      </c>
      <c r="AE3" s="29">
        <v>1642</v>
      </c>
      <c r="AF3" s="30">
        <v>25</v>
      </c>
      <c r="AG3" s="35" t="s">
        <v>0</v>
      </c>
      <c r="AH3" s="35" t="s">
        <v>0</v>
      </c>
      <c r="AI3" s="34">
        <v>0</v>
      </c>
    </row>
    <row r="4" spans="1:35">
      <c r="A4" s="58" t="s">
        <v>6</v>
      </c>
      <c r="B4" s="31">
        <v>5</v>
      </c>
      <c r="C4" s="31">
        <v>5</v>
      </c>
      <c r="D4" s="31">
        <v>17.026404380892277</v>
      </c>
      <c r="E4" s="32">
        <v>2.8663980439212592E-2</v>
      </c>
      <c r="F4" s="29">
        <v>24</v>
      </c>
      <c r="G4" s="29">
        <v>331</v>
      </c>
      <c r="H4" s="30">
        <v>386.07228613771042</v>
      </c>
      <c r="I4" s="29">
        <v>6</v>
      </c>
      <c r="J4" s="29">
        <v>42</v>
      </c>
      <c r="K4" s="33">
        <v>3.4056838749236187</v>
      </c>
      <c r="L4" s="29">
        <v>4</v>
      </c>
      <c r="M4" s="29">
        <v>0</v>
      </c>
      <c r="N4" s="29">
        <v>9.9</v>
      </c>
      <c r="O4" s="29">
        <v>9</v>
      </c>
      <c r="P4" s="30">
        <v>13</v>
      </c>
      <c r="Q4" s="29">
        <v>8</v>
      </c>
      <c r="R4" s="29">
        <v>9</v>
      </c>
      <c r="S4" s="29">
        <v>5</v>
      </c>
      <c r="T4" s="34">
        <v>7.333333333333333</v>
      </c>
      <c r="U4" s="29">
        <v>44</v>
      </c>
      <c r="V4" s="29">
        <v>368</v>
      </c>
      <c r="W4" s="30">
        <v>44.590037949784005</v>
      </c>
      <c r="X4" s="29">
        <v>7</v>
      </c>
      <c r="Y4" s="29">
        <v>19</v>
      </c>
      <c r="Z4" s="29">
        <v>725</v>
      </c>
      <c r="AA4" s="29">
        <v>9</v>
      </c>
      <c r="AB4" s="29">
        <v>18</v>
      </c>
      <c r="AC4" s="30">
        <v>710</v>
      </c>
      <c r="AD4" s="29">
        <v>39</v>
      </c>
      <c r="AE4" s="29">
        <v>390</v>
      </c>
      <c r="AF4" s="30">
        <v>38.700000000000003</v>
      </c>
      <c r="AG4" s="35" t="s">
        <v>0</v>
      </c>
      <c r="AH4" s="35" t="s">
        <v>0</v>
      </c>
      <c r="AI4" s="34">
        <v>0</v>
      </c>
    </row>
    <row r="5" spans="1:35">
      <c r="A5" s="58" t="s">
        <v>7</v>
      </c>
      <c r="B5" s="31">
        <v>14</v>
      </c>
      <c r="C5" s="31">
        <v>24</v>
      </c>
      <c r="D5" s="31">
        <v>12.1320679002551</v>
      </c>
      <c r="E5" s="32">
        <v>30.955155817079429</v>
      </c>
      <c r="F5" s="29">
        <v>22</v>
      </c>
      <c r="G5" s="29">
        <v>240</v>
      </c>
      <c r="H5" s="30">
        <v>39.622599445861667</v>
      </c>
      <c r="I5" s="29">
        <v>11</v>
      </c>
      <c r="J5" s="29">
        <v>47</v>
      </c>
      <c r="K5" s="33">
        <v>7.0943513149304573</v>
      </c>
      <c r="L5" s="29">
        <v>2</v>
      </c>
      <c r="M5" s="29">
        <v>0</v>
      </c>
      <c r="N5" s="29">
        <v>0.2</v>
      </c>
      <c r="O5" s="29">
        <v>3</v>
      </c>
      <c r="P5" s="30">
        <v>5</v>
      </c>
      <c r="Q5" s="29">
        <v>6</v>
      </c>
      <c r="R5" s="29">
        <v>6</v>
      </c>
      <c r="S5" s="29">
        <v>4</v>
      </c>
      <c r="T5" s="34">
        <v>5.333333333333333</v>
      </c>
      <c r="U5" s="29">
        <v>34</v>
      </c>
      <c r="V5" s="29">
        <v>451</v>
      </c>
      <c r="W5" s="30">
        <v>72.022872693537224</v>
      </c>
      <c r="X5" s="29">
        <v>8</v>
      </c>
      <c r="Y5" s="29">
        <v>17</v>
      </c>
      <c r="Z5" s="29">
        <v>1248</v>
      </c>
      <c r="AA5" s="29">
        <v>9</v>
      </c>
      <c r="AB5" s="29">
        <v>23</v>
      </c>
      <c r="AC5" s="30">
        <v>1428</v>
      </c>
      <c r="AD5" s="29">
        <v>46</v>
      </c>
      <c r="AE5" s="29">
        <v>630</v>
      </c>
      <c r="AF5" s="30">
        <v>21.9</v>
      </c>
      <c r="AG5" s="35">
        <v>2.5</v>
      </c>
      <c r="AH5" s="35">
        <v>7.0000000000000009</v>
      </c>
      <c r="AI5" s="34">
        <v>41.661220556235847</v>
      </c>
    </row>
    <row r="6" spans="1:35">
      <c r="A6" s="58" t="s">
        <v>8</v>
      </c>
      <c r="B6" s="31">
        <v>8</v>
      </c>
      <c r="C6" s="31">
        <v>68</v>
      </c>
      <c r="D6" s="31">
        <v>151.12833912601604</v>
      </c>
      <c r="E6" s="32">
        <v>29.012805350385374</v>
      </c>
      <c r="F6" s="29">
        <v>12</v>
      </c>
      <c r="G6" s="29">
        <v>328</v>
      </c>
      <c r="H6" s="30">
        <v>597.68707540962919</v>
      </c>
      <c r="I6" s="29">
        <v>7</v>
      </c>
      <c r="J6" s="29">
        <v>184</v>
      </c>
      <c r="K6" s="33">
        <v>11.410251899000704</v>
      </c>
      <c r="L6" s="29">
        <v>3</v>
      </c>
      <c r="M6" s="29">
        <v>0</v>
      </c>
      <c r="N6" s="29">
        <v>2.5</v>
      </c>
      <c r="O6" s="29">
        <v>4</v>
      </c>
      <c r="P6" s="30">
        <v>7</v>
      </c>
      <c r="Q6" s="29">
        <v>5</v>
      </c>
      <c r="R6" s="29">
        <v>6</v>
      </c>
      <c r="S6" s="29">
        <v>6</v>
      </c>
      <c r="T6" s="34">
        <v>5.666666666666667</v>
      </c>
      <c r="U6" s="29">
        <v>31</v>
      </c>
      <c r="V6" s="29">
        <v>272</v>
      </c>
      <c r="W6" s="30">
        <v>53.16365918289069</v>
      </c>
      <c r="X6" s="29">
        <v>11</v>
      </c>
      <c r="Y6" s="29">
        <v>65</v>
      </c>
      <c r="Z6" s="29">
        <v>1850</v>
      </c>
      <c r="AA6" s="29">
        <v>8</v>
      </c>
      <c r="AB6" s="29">
        <v>59</v>
      </c>
      <c r="AC6" s="30">
        <v>2840</v>
      </c>
      <c r="AD6" s="29">
        <v>46</v>
      </c>
      <c r="AE6" s="29">
        <v>1011</v>
      </c>
      <c r="AF6" s="30">
        <v>44.4</v>
      </c>
      <c r="AG6" s="35">
        <v>6.166666666666667</v>
      </c>
      <c r="AH6" s="35">
        <v>22</v>
      </c>
      <c r="AI6" s="34">
        <v>9.9685254170715059</v>
      </c>
    </row>
    <row r="7" spans="1:35">
      <c r="A7" s="58" t="s">
        <v>9</v>
      </c>
      <c r="B7" s="31">
        <v>8</v>
      </c>
      <c r="C7" s="31">
        <v>21</v>
      </c>
      <c r="D7" s="31">
        <v>9.5850797011670412</v>
      </c>
      <c r="E7" s="32">
        <v>0</v>
      </c>
      <c r="F7" s="29">
        <v>13</v>
      </c>
      <c r="G7" s="29">
        <v>156</v>
      </c>
      <c r="H7" s="30">
        <v>21.336521471856596</v>
      </c>
      <c r="I7" s="29">
        <v>6</v>
      </c>
      <c r="J7" s="29">
        <v>26</v>
      </c>
      <c r="K7" s="33">
        <v>10.807258778672377</v>
      </c>
      <c r="L7" s="29">
        <v>0</v>
      </c>
      <c r="M7" s="29">
        <v>0</v>
      </c>
      <c r="N7" s="29">
        <v>0</v>
      </c>
      <c r="O7" s="29">
        <v>7</v>
      </c>
      <c r="P7" s="30">
        <v>7</v>
      </c>
      <c r="Q7" s="29">
        <v>4</v>
      </c>
      <c r="R7" s="29">
        <v>8</v>
      </c>
      <c r="S7" s="29">
        <v>7</v>
      </c>
      <c r="T7" s="34">
        <v>6.333333333333333</v>
      </c>
      <c r="U7" s="29">
        <v>56</v>
      </c>
      <c r="V7" s="29">
        <v>207</v>
      </c>
      <c r="W7" s="30">
        <v>41.532983967370932</v>
      </c>
      <c r="X7" s="29">
        <v>5</v>
      </c>
      <c r="Y7" s="29">
        <v>15</v>
      </c>
      <c r="Z7" s="29">
        <v>1133</v>
      </c>
      <c r="AA7" s="29">
        <v>5</v>
      </c>
      <c r="AB7" s="29">
        <v>15</v>
      </c>
      <c r="AC7" s="30">
        <v>1633</v>
      </c>
      <c r="AD7" s="29">
        <v>45</v>
      </c>
      <c r="AE7" s="29">
        <v>351</v>
      </c>
      <c r="AF7" s="30">
        <v>22.7</v>
      </c>
      <c r="AG7" s="35">
        <v>3</v>
      </c>
      <c r="AH7" s="35">
        <v>7.0000000000000009</v>
      </c>
      <c r="AI7" s="34">
        <v>35.496405879607764</v>
      </c>
    </row>
    <row r="8" spans="1:35">
      <c r="A8" s="58" t="s">
        <v>10</v>
      </c>
      <c r="B8" s="31">
        <v>14</v>
      </c>
      <c r="C8" s="31">
        <v>26</v>
      </c>
      <c r="D8" s="31">
        <v>10.980631391694827</v>
      </c>
      <c r="E8" s="32">
        <v>2.9445005340809893</v>
      </c>
      <c r="F8" s="29">
        <v>28</v>
      </c>
      <c r="G8" s="29">
        <v>338</v>
      </c>
      <c r="H8" s="30">
        <v>145.07130123340124</v>
      </c>
      <c r="I8" s="29">
        <v>6</v>
      </c>
      <c r="J8" s="29">
        <v>52</v>
      </c>
      <c r="K8" s="33">
        <v>6.9886318470071433</v>
      </c>
      <c r="L8" s="29">
        <v>6</v>
      </c>
      <c r="M8" s="29">
        <v>100</v>
      </c>
      <c r="N8" s="29">
        <v>34.299999999999997</v>
      </c>
      <c r="O8" s="29">
        <v>4</v>
      </c>
      <c r="P8" s="30">
        <v>10</v>
      </c>
      <c r="Q8" s="29">
        <v>6</v>
      </c>
      <c r="R8" s="29">
        <v>2</v>
      </c>
      <c r="S8" s="29">
        <v>6</v>
      </c>
      <c r="T8" s="34">
        <v>4.666666666666667</v>
      </c>
      <c r="U8" s="29">
        <v>9</v>
      </c>
      <c r="V8" s="29">
        <v>453</v>
      </c>
      <c r="W8" s="30">
        <v>108.050137224504</v>
      </c>
      <c r="X8" s="29">
        <v>9</v>
      </c>
      <c r="Y8" s="29">
        <v>13</v>
      </c>
      <c r="Z8" s="29">
        <v>1480</v>
      </c>
      <c r="AA8" s="29">
        <v>7</v>
      </c>
      <c r="AB8" s="29">
        <v>16</v>
      </c>
      <c r="AC8" s="30">
        <v>1810</v>
      </c>
      <c r="AD8" s="29">
        <v>36</v>
      </c>
      <c r="AE8" s="29">
        <v>590</v>
      </c>
      <c r="AF8" s="30">
        <v>16.5</v>
      </c>
      <c r="AG8" s="35">
        <v>2.75</v>
      </c>
      <c r="AH8" s="35">
        <v>12</v>
      </c>
      <c r="AI8" s="34">
        <v>29.776725013813323</v>
      </c>
    </row>
    <row r="9" spans="1:35">
      <c r="A9" s="58" t="s">
        <v>11</v>
      </c>
      <c r="B9" s="31">
        <v>6</v>
      </c>
      <c r="C9" s="31">
        <v>15</v>
      </c>
      <c r="D9" s="31">
        <v>2.6384394719786171</v>
      </c>
      <c r="E9" s="32">
        <v>0</v>
      </c>
      <c r="F9" s="29">
        <v>20</v>
      </c>
      <c r="G9" s="29">
        <v>137</v>
      </c>
      <c r="H9" s="30">
        <v>104.88300234183504</v>
      </c>
      <c r="I9" s="29">
        <v>3</v>
      </c>
      <c r="J9" s="29">
        <v>4</v>
      </c>
      <c r="K9" s="33">
        <v>0.25208316413858178</v>
      </c>
      <c r="L9" s="29">
        <v>5</v>
      </c>
      <c r="M9" s="29">
        <v>34.5</v>
      </c>
      <c r="N9" s="29">
        <v>4.4000000000000004</v>
      </c>
      <c r="O9" s="29">
        <v>6</v>
      </c>
      <c r="P9" s="30">
        <v>11</v>
      </c>
      <c r="Q9" s="29">
        <v>5</v>
      </c>
      <c r="R9" s="29">
        <v>2</v>
      </c>
      <c r="S9" s="29">
        <v>8</v>
      </c>
      <c r="T9" s="34">
        <v>5</v>
      </c>
      <c r="U9" s="29">
        <v>50</v>
      </c>
      <c r="V9" s="29">
        <v>580.5</v>
      </c>
      <c r="W9" s="30">
        <v>40.672994619529426</v>
      </c>
      <c r="X9" s="29">
        <v>5</v>
      </c>
      <c r="Y9" s="29">
        <v>17</v>
      </c>
      <c r="Z9" s="29">
        <v>1731</v>
      </c>
      <c r="AA9" s="29">
        <v>7</v>
      </c>
      <c r="AB9" s="29">
        <v>20</v>
      </c>
      <c r="AC9" s="30">
        <v>2096</v>
      </c>
      <c r="AD9" s="29">
        <v>49</v>
      </c>
      <c r="AE9" s="29">
        <v>285</v>
      </c>
      <c r="AF9" s="30">
        <v>19</v>
      </c>
      <c r="AG9" s="35">
        <v>1.9166666666666667</v>
      </c>
      <c r="AH9" s="35">
        <v>4</v>
      </c>
      <c r="AI9" s="34">
        <v>41.808964522690331</v>
      </c>
    </row>
    <row r="10" spans="1:35">
      <c r="A10" s="58" t="s">
        <v>12</v>
      </c>
      <c r="B10" s="31">
        <v>2</v>
      </c>
      <c r="C10" s="31">
        <v>2</v>
      </c>
      <c r="D10" s="31">
        <v>0.79172786253109173</v>
      </c>
      <c r="E10" s="32">
        <v>0</v>
      </c>
      <c r="F10" s="29">
        <v>16</v>
      </c>
      <c r="G10" s="29">
        <v>221</v>
      </c>
      <c r="H10" s="30">
        <v>12.922384240266842</v>
      </c>
      <c r="I10" s="29">
        <v>5</v>
      </c>
      <c r="J10" s="29">
        <v>5</v>
      </c>
      <c r="K10" s="33">
        <v>4.940638327162814</v>
      </c>
      <c r="L10" s="29">
        <v>5</v>
      </c>
      <c r="M10" s="29">
        <v>100</v>
      </c>
      <c r="N10" s="29">
        <v>0</v>
      </c>
      <c r="O10" s="29">
        <v>9</v>
      </c>
      <c r="P10" s="30">
        <v>14</v>
      </c>
      <c r="Q10" s="29">
        <v>8</v>
      </c>
      <c r="R10" s="29">
        <v>2</v>
      </c>
      <c r="S10" s="29">
        <v>7</v>
      </c>
      <c r="T10" s="34">
        <v>5.666666666666667</v>
      </c>
      <c r="U10" s="29">
        <v>11</v>
      </c>
      <c r="V10" s="29">
        <v>107</v>
      </c>
      <c r="W10" s="30">
        <v>47.869692907748288</v>
      </c>
      <c r="X10" s="29">
        <v>6</v>
      </c>
      <c r="Y10" s="29">
        <v>9</v>
      </c>
      <c r="Z10" s="29">
        <v>1060</v>
      </c>
      <c r="AA10" s="29">
        <v>5</v>
      </c>
      <c r="AB10" s="29">
        <v>8</v>
      </c>
      <c r="AC10" s="30">
        <v>1119</v>
      </c>
      <c r="AD10" s="29">
        <v>28</v>
      </c>
      <c r="AE10" s="29">
        <v>395</v>
      </c>
      <c r="AF10" s="30">
        <v>20.7</v>
      </c>
      <c r="AG10" s="35">
        <v>1</v>
      </c>
      <c r="AH10" s="35">
        <v>8</v>
      </c>
      <c r="AI10" s="34">
        <v>78.840054372451291</v>
      </c>
    </row>
    <row r="11" spans="1:35">
      <c r="A11" s="58" t="s">
        <v>13</v>
      </c>
      <c r="B11" s="31">
        <v>8</v>
      </c>
      <c r="C11" s="31">
        <v>28</v>
      </c>
      <c r="D11" s="31">
        <v>5.0582335482785457</v>
      </c>
      <c r="E11" s="32">
        <v>52.008864333063784</v>
      </c>
      <c r="F11" s="29">
        <v>14</v>
      </c>
      <c r="G11" s="29">
        <v>194</v>
      </c>
      <c r="H11" s="30">
        <v>71.406684761744202</v>
      </c>
      <c r="I11" s="29">
        <v>3</v>
      </c>
      <c r="J11" s="29">
        <v>32</v>
      </c>
      <c r="K11" s="33">
        <v>4.5163813062973635</v>
      </c>
      <c r="L11" s="29">
        <v>6</v>
      </c>
      <c r="M11" s="29">
        <v>39.200000000000003</v>
      </c>
      <c r="N11" s="29">
        <v>1.4</v>
      </c>
      <c r="O11" s="29">
        <v>7</v>
      </c>
      <c r="P11" s="30">
        <v>13</v>
      </c>
      <c r="Q11" s="29">
        <v>3</v>
      </c>
      <c r="R11" s="29">
        <v>5</v>
      </c>
      <c r="S11" s="29">
        <v>4</v>
      </c>
      <c r="T11" s="34">
        <v>4</v>
      </c>
      <c r="U11" s="29">
        <v>22</v>
      </c>
      <c r="V11" s="29">
        <v>170</v>
      </c>
      <c r="W11" s="30">
        <v>55.517721113345608</v>
      </c>
      <c r="X11" s="29">
        <v>4</v>
      </c>
      <c r="Y11" s="29">
        <v>7</v>
      </c>
      <c r="Z11" s="29">
        <v>1180</v>
      </c>
      <c r="AA11" s="29">
        <v>5</v>
      </c>
      <c r="AB11" s="29">
        <v>8</v>
      </c>
      <c r="AC11" s="30">
        <v>1195</v>
      </c>
      <c r="AD11" s="29">
        <v>25</v>
      </c>
      <c r="AE11" s="29">
        <v>397</v>
      </c>
      <c r="AF11" s="30">
        <v>18</v>
      </c>
      <c r="AG11" s="35">
        <v>1.0833333333333333</v>
      </c>
      <c r="AH11" s="35">
        <v>18</v>
      </c>
      <c r="AI11" s="34">
        <v>71.484368886042361</v>
      </c>
    </row>
    <row r="12" spans="1:35">
      <c r="A12" s="58" t="s">
        <v>14</v>
      </c>
      <c r="B12" s="31">
        <v>6</v>
      </c>
      <c r="C12" s="31">
        <v>10</v>
      </c>
      <c r="D12" s="31">
        <v>2.9119337361560618</v>
      </c>
      <c r="E12" s="32">
        <v>0</v>
      </c>
      <c r="F12" s="29">
        <v>31</v>
      </c>
      <c r="G12" s="29">
        <v>207</v>
      </c>
      <c r="H12" s="30">
        <v>369.03283414169852</v>
      </c>
      <c r="I12" s="29">
        <v>4</v>
      </c>
      <c r="J12" s="29">
        <v>11</v>
      </c>
      <c r="K12" s="33">
        <v>0.21856510775735619</v>
      </c>
      <c r="L12" s="29">
        <v>5</v>
      </c>
      <c r="M12" s="29">
        <v>0</v>
      </c>
      <c r="N12" s="29">
        <v>6.9</v>
      </c>
      <c r="O12" s="29">
        <v>6</v>
      </c>
      <c r="P12" s="30">
        <v>11</v>
      </c>
      <c r="Q12" s="29">
        <v>7</v>
      </c>
      <c r="R12" s="29">
        <v>5</v>
      </c>
      <c r="S12" s="29">
        <v>8</v>
      </c>
      <c r="T12" s="34">
        <v>6.666666666666667</v>
      </c>
      <c r="U12" s="29">
        <v>22</v>
      </c>
      <c r="V12" s="29">
        <v>376</v>
      </c>
      <c r="W12" s="30">
        <v>40.883480124317067</v>
      </c>
      <c r="X12" s="29">
        <v>9</v>
      </c>
      <c r="Y12" s="29">
        <v>46</v>
      </c>
      <c r="Z12" s="29">
        <v>2980</v>
      </c>
      <c r="AA12" s="29">
        <v>14</v>
      </c>
      <c r="AB12" s="29">
        <v>50</v>
      </c>
      <c r="AC12" s="30">
        <v>3480</v>
      </c>
      <c r="AD12" s="29">
        <v>39</v>
      </c>
      <c r="AE12" s="29">
        <v>237</v>
      </c>
      <c r="AF12" s="30">
        <v>18.5</v>
      </c>
      <c r="AG12" s="35">
        <v>2.6666666666666665</v>
      </c>
      <c r="AH12" s="35">
        <v>8</v>
      </c>
      <c r="AI12" s="34">
        <v>30.059483817682931</v>
      </c>
    </row>
    <row r="13" spans="1:35">
      <c r="A13" s="58" t="s">
        <v>15</v>
      </c>
      <c r="B13" s="31">
        <v>7</v>
      </c>
      <c r="C13" s="31">
        <v>31</v>
      </c>
      <c r="D13" s="31">
        <v>8.490996630811857</v>
      </c>
      <c r="E13" s="32">
        <v>0</v>
      </c>
      <c r="F13" s="29">
        <v>18</v>
      </c>
      <c r="G13" s="29">
        <v>197</v>
      </c>
      <c r="H13" s="30">
        <v>208.60348740705081</v>
      </c>
      <c r="I13" s="29">
        <v>7</v>
      </c>
      <c r="J13" s="29">
        <v>48</v>
      </c>
      <c r="K13" s="33">
        <v>12.503885340360627</v>
      </c>
      <c r="L13" s="29">
        <v>0</v>
      </c>
      <c r="M13" s="29">
        <v>0</v>
      </c>
      <c r="N13" s="29">
        <v>0</v>
      </c>
      <c r="O13" s="29">
        <v>9</v>
      </c>
      <c r="P13" s="30">
        <v>9</v>
      </c>
      <c r="Q13" s="29">
        <v>2</v>
      </c>
      <c r="R13" s="29">
        <v>5</v>
      </c>
      <c r="S13" s="29">
        <v>7</v>
      </c>
      <c r="T13" s="34">
        <v>4.666666666666667</v>
      </c>
      <c r="U13" s="29">
        <v>18</v>
      </c>
      <c r="V13" s="29">
        <v>58</v>
      </c>
      <c r="W13" s="30">
        <v>46.109349196643137</v>
      </c>
      <c r="X13" s="29">
        <v>5</v>
      </c>
      <c r="Y13" s="29">
        <v>16</v>
      </c>
      <c r="Z13" s="29">
        <v>930</v>
      </c>
      <c r="AA13" s="29">
        <v>5</v>
      </c>
      <c r="AB13" s="29">
        <v>13</v>
      </c>
      <c r="AC13" s="30">
        <v>1380</v>
      </c>
      <c r="AD13" s="29">
        <v>49</v>
      </c>
      <c r="AE13" s="29">
        <v>427</v>
      </c>
      <c r="AF13" s="30">
        <v>28.9</v>
      </c>
      <c r="AG13" s="35">
        <v>5</v>
      </c>
      <c r="AH13" s="35">
        <v>3.5000000000000004</v>
      </c>
      <c r="AI13" s="34">
        <v>54.707106299627881</v>
      </c>
    </row>
    <row r="14" spans="1:35">
      <c r="A14" s="58" t="s">
        <v>16</v>
      </c>
      <c r="B14" s="31">
        <v>7</v>
      </c>
      <c r="C14" s="31">
        <v>9</v>
      </c>
      <c r="D14" s="31">
        <v>0.53683836515290662</v>
      </c>
      <c r="E14" s="32">
        <v>195.21395096469334</v>
      </c>
      <c r="F14" s="29">
        <v>13</v>
      </c>
      <c r="G14" s="29">
        <v>43</v>
      </c>
      <c r="H14" s="30">
        <v>54.612566887005201</v>
      </c>
      <c r="I14" s="29">
        <v>2</v>
      </c>
      <c r="J14" s="29">
        <v>31</v>
      </c>
      <c r="K14" s="33">
        <v>0.90292820926447048</v>
      </c>
      <c r="L14" s="29">
        <v>4</v>
      </c>
      <c r="M14" s="29">
        <v>34.9</v>
      </c>
      <c r="N14" s="29">
        <v>0</v>
      </c>
      <c r="O14" s="29">
        <v>4</v>
      </c>
      <c r="P14" s="30">
        <v>8</v>
      </c>
      <c r="Q14" s="29">
        <v>8</v>
      </c>
      <c r="R14" s="29">
        <v>4</v>
      </c>
      <c r="S14" s="29">
        <v>5</v>
      </c>
      <c r="T14" s="34">
        <v>5.666666666666667</v>
      </c>
      <c r="U14" s="29">
        <v>25</v>
      </c>
      <c r="V14" s="29">
        <v>36</v>
      </c>
      <c r="W14" s="30">
        <v>15.024620807294205</v>
      </c>
      <c r="X14" s="29">
        <v>5</v>
      </c>
      <c r="Y14" s="29">
        <v>14</v>
      </c>
      <c r="Z14" s="29">
        <v>955</v>
      </c>
      <c r="AA14" s="29">
        <v>6</v>
      </c>
      <c r="AB14" s="29">
        <v>15</v>
      </c>
      <c r="AC14" s="30">
        <v>995</v>
      </c>
      <c r="AD14" s="29">
        <v>48</v>
      </c>
      <c r="AE14" s="29">
        <v>635</v>
      </c>
      <c r="AF14" s="30">
        <v>14.7</v>
      </c>
      <c r="AG14" s="35">
        <v>2.5</v>
      </c>
      <c r="AH14" s="35">
        <v>9.5</v>
      </c>
      <c r="AI14" s="34">
        <v>63.239465867377852</v>
      </c>
    </row>
    <row r="15" spans="1:35">
      <c r="A15" s="58" t="s">
        <v>17</v>
      </c>
      <c r="B15" s="31">
        <v>7</v>
      </c>
      <c r="C15" s="31">
        <v>44</v>
      </c>
      <c r="D15" s="31">
        <v>36.221091109573138</v>
      </c>
      <c r="E15" s="32">
        <v>0</v>
      </c>
      <c r="F15" s="29">
        <v>14</v>
      </c>
      <c r="G15" s="29">
        <v>231</v>
      </c>
      <c r="H15" s="30">
        <v>645.08609886795955</v>
      </c>
      <c r="I15" s="29">
        <v>8</v>
      </c>
      <c r="J15" s="29">
        <v>245</v>
      </c>
      <c r="K15" s="33">
        <v>10.243527917827931</v>
      </c>
      <c r="L15" s="29">
        <v>2</v>
      </c>
      <c r="M15" s="29">
        <v>0</v>
      </c>
      <c r="N15" s="29">
        <v>0.9</v>
      </c>
      <c r="O15" s="29">
        <v>7</v>
      </c>
      <c r="P15" s="30">
        <v>9</v>
      </c>
      <c r="Q15" s="29">
        <v>6</v>
      </c>
      <c r="R15" s="29">
        <v>7</v>
      </c>
      <c r="S15" s="29">
        <v>7</v>
      </c>
      <c r="T15" s="34">
        <v>6.666666666666667</v>
      </c>
      <c r="U15" s="29">
        <v>21</v>
      </c>
      <c r="V15" s="29">
        <v>302</v>
      </c>
      <c r="W15" s="30">
        <v>34.963770525999337</v>
      </c>
      <c r="X15" s="29">
        <v>6</v>
      </c>
      <c r="Y15" s="29">
        <v>25</v>
      </c>
      <c r="Z15" s="29">
        <v>970</v>
      </c>
      <c r="AA15" s="29">
        <v>8</v>
      </c>
      <c r="AB15" s="29">
        <v>29</v>
      </c>
      <c r="AC15" s="30">
        <v>1375</v>
      </c>
      <c r="AD15" s="29">
        <v>41</v>
      </c>
      <c r="AE15" s="29">
        <v>1442</v>
      </c>
      <c r="AF15" s="30">
        <v>63.3</v>
      </c>
      <c r="AG15" s="35">
        <v>4</v>
      </c>
      <c r="AH15" s="35">
        <v>8</v>
      </c>
      <c r="AI15" s="34">
        <v>23.196226110979939</v>
      </c>
    </row>
    <row r="16" spans="1:35">
      <c r="A16" s="58" t="s">
        <v>18</v>
      </c>
      <c r="B16" s="31">
        <v>5</v>
      </c>
      <c r="C16" s="31">
        <v>6</v>
      </c>
      <c r="D16" s="31">
        <v>1.706205694341504</v>
      </c>
      <c r="E16" s="32">
        <v>0</v>
      </c>
      <c r="F16" s="29">
        <v>16</v>
      </c>
      <c r="G16" s="29">
        <v>161</v>
      </c>
      <c r="H16" s="30">
        <v>53.797803013050526</v>
      </c>
      <c r="I16" s="29">
        <v>3</v>
      </c>
      <c r="J16" s="29">
        <v>18</v>
      </c>
      <c r="K16" s="33">
        <v>2.2294421072728991E-2</v>
      </c>
      <c r="L16" s="29">
        <v>5</v>
      </c>
      <c r="M16" s="29">
        <v>0</v>
      </c>
      <c r="N16" s="29">
        <v>23.4</v>
      </c>
      <c r="O16" s="29">
        <v>2</v>
      </c>
      <c r="P16" s="30">
        <v>7</v>
      </c>
      <c r="Q16" s="29">
        <v>5</v>
      </c>
      <c r="R16" s="29">
        <v>1</v>
      </c>
      <c r="S16" s="29">
        <v>8</v>
      </c>
      <c r="T16" s="34">
        <v>4.666666666666667</v>
      </c>
      <c r="U16" s="29">
        <v>107</v>
      </c>
      <c r="V16" s="29">
        <v>900</v>
      </c>
      <c r="W16" s="30">
        <v>99.700463748673485</v>
      </c>
      <c r="X16" s="29">
        <v>8</v>
      </c>
      <c r="Y16" s="29">
        <v>16</v>
      </c>
      <c r="Z16" s="29">
        <v>1772</v>
      </c>
      <c r="AA16" s="29">
        <v>8</v>
      </c>
      <c r="AB16" s="29">
        <v>21</v>
      </c>
      <c r="AC16" s="30">
        <v>1770</v>
      </c>
      <c r="AD16" s="29">
        <v>28</v>
      </c>
      <c r="AE16" s="29">
        <v>225</v>
      </c>
      <c r="AF16" s="30">
        <v>23.4</v>
      </c>
      <c r="AG16" s="35">
        <v>5.75</v>
      </c>
      <c r="AH16" s="35">
        <v>22</v>
      </c>
      <c r="AI16" s="34">
        <v>33.390693015618957</v>
      </c>
    </row>
    <row r="17" spans="1:35">
      <c r="A17" s="58" t="s">
        <v>19</v>
      </c>
      <c r="B17" s="31">
        <v>3</v>
      </c>
      <c r="C17" s="31">
        <v>4</v>
      </c>
      <c r="D17" s="31">
        <v>5.2579208057721916</v>
      </c>
      <c r="E17" s="32">
        <v>19.384615815791342</v>
      </c>
      <c r="F17" s="29">
        <v>14</v>
      </c>
      <c r="G17" s="29">
        <v>169</v>
      </c>
      <c r="H17" s="30">
        <v>63.497124127030645</v>
      </c>
      <c r="I17" s="29">
        <v>7</v>
      </c>
      <c r="J17" s="29">
        <v>79</v>
      </c>
      <c r="K17" s="33">
        <v>12.718858569545135</v>
      </c>
      <c r="L17" s="29">
        <v>4</v>
      </c>
      <c r="M17" s="29">
        <v>0</v>
      </c>
      <c r="N17" s="29">
        <v>56.5</v>
      </c>
      <c r="O17" s="29">
        <v>7</v>
      </c>
      <c r="P17" s="30">
        <v>11</v>
      </c>
      <c r="Q17" s="29">
        <v>8</v>
      </c>
      <c r="R17" s="29">
        <v>6</v>
      </c>
      <c r="S17" s="29">
        <v>7</v>
      </c>
      <c r="T17" s="34">
        <v>7</v>
      </c>
      <c r="U17" s="29">
        <v>11</v>
      </c>
      <c r="V17" s="29">
        <v>156</v>
      </c>
      <c r="W17" s="30">
        <v>57.261928415569216</v>
      </c>
      <c r="X17" s="29">
        <v>4</v>
      </c>
      <c r="Y17" s="29">
        <v>8</v>
      </c>
      <c r="Z17" s="29">
        <v>1619</v>
      </c>
      <c r="AA17" s="29">
        <v>5</v>
      </c>
      <c r="AB17" s="29">
        <v>9</v>
      </c>
      <c r="AC17" s="30">
        <v>1600</v>
      </c>
      <c r="AD17" s="29">
        <v>26</v>
      </c>
      <c r="AE17" s="29">
        <v>505</v>
      </c>
      <c r="AF17" s="30">
        <v>16.600000000000001</v>
      </c>
      <c r="AG17" s="35">
        <v>0.91666666666666663</v>
      </c>
      <c r="AH17" s="35">
        <v>3.5000000000000004</v>
      </c>
      <c r="AI17" s="34">
        <v>86.329972139242926</v>
      </c>
    </row>
    <row r="18" spans="1:35">
      <c r="A18" s="58" t="s">
        <v>20</v>
      </c>
      <c r="B18" s="31">
        <v>9</v>
      </c>
      <c r="C18" s="31">
        <v>44</v>
      </c>
      <c r="D18" s="31">
        <v>45.531375694625865</v>
      </c>
      <c r="E18" s="32">
        <v>2.3518272569538153E-2</v>
      </c>
      <c r="F18" s="29">
        <v>11</v>
      </c>
      <c r="G18" s="29">
        <v>66</v>
      </c>
      <c r="H18" s="30">
        <v>17.631452351003635</v>
      </c>
      <c r="I18" s="29">
        <v>8</v>
      </c>
      <c r="J18" s="29">
        <v>60</v>
      </c>
      <c r="K18" s="33">
        <v>4.7718727560754806</v>
      </c>
      <c r="L18" s="29">
        <v>0</v>
      </c>
      <c r="M18" s="29">
        <v>0</v>
      </c>
      <c r="N18" s="29">
        <v>0</v>
      </c>
      <c r="O18" s="29">
        <v>8</v>
      </c>
      <c r="P18" s="30">
        <v>8</v>
      </c>
      <c r="Q18" s="29">
        <v>3</v>
      </c>
      <c r="R18" s="29">
        <v>4</v>
      </c>
      <c r="S18" s="29">
        <v>6</v>
      </c>
      <c r="T18" s="34">
        <v>4.333333333333333</v>
      </c>
      <c r="U18" s="29">
        <v>40</v>
      </c>
      <c r="V18" s="29">
        <v>147</v>
      </c>
      <c r="W18" s="30">
        <v>33.159554897787949</v>
      </c>
      <c r="X18" s="29">
        <v>7</v>
      </c>
      <c r="Y18" s="29">
        <v>21</v>
      </c>
      <c r="Z18" s="29">
        <v>1710</v>
      </c>
      <c r="AA18" s="29">
        <v>6</v>
      </c>
      <c r="AB18" s="29">
        <v>21</v>
      </c>
      <c r="AC18" s="30">
        <v>1870</v>
      </c>
      <c r="AD18" s="29">
        <v>51</v>
      </c>
      <c r="AE18" s="29">
        <v>892</v>
      </c>
      <c r="AF18" s="30">
        <v>27.5</v>
      </c>
      <c r="AG18" s="35">
        <v>1</v>
      </c>
      <c r="AH18" s="35">
        <v>22.5</v>
      </c>
      <c r="AI18" s="34">
        <v>63.40000682096624</v>
      </c>
    </row>
    <row r="19" spans="1:35">
      <c r="A19" s="58" t="s">
        <v>21</v>
      </c>
      <c r="B19" s="31">
        <v>7</v>
      </c>
      <c r="C19" s="31">
        <v>31</v>
      </c>
      <c r="D19" s="31">
        <v>155.54417219685783</v>
      </c>
      <c r="E19" s="32">
        <v>290.79112394252718</v>
      </c>
      <c r="F19" s="29">
        <v>15</v>
      </c>
      <c r="G19" s="29">
        <v>410</v>
      </c>
      <c r="H19" s="30">
        <v>254.423332026655</v>
      </c>
      <c r="I19" s="29">
        <v>4</v>
      </c>
      <c r="J19" s="29">
        <v>120</v>
      </c>
      <c r="K19" s="33">
        <v>11.800742315429034</v>
      </c>
      <c r="L19" s="29">
        <v>1</v>
      </c>
      <c r="M19" s="29">
        <v>0</v>
      </c>
      <c r="N19" s="29">
        <v>10.9</v>
      </c>
      <c r="O19" s="29">
        <v>3</v>
      </c>
      <c r="P19" s="30">
        <v>4</v>
      </c>
      <c r="Q19" s="29">
        <v>6</v>
      </c>
      <c r="R19" s="29">
        <v>1</v>
      </c>
      <c r="S19" s="29">
        <v>3</v>
      </c>
      <c r="T19" s="34">
        <v>3.3333333333333335</v>
      </c>
      <c r="U19" s="29">
        <v>55</v>
      </c>
      <c r="V19" s="29">
        <v>270</v>
      </c>
      <c r="W19" s="30">
        <v>73.250508394752714</v>
      </c>
      <c r="X19" s="29">
        <v>7</v>
      </c>
      <c r="Y19" s="29">
        <v>30</v>
      </c>
      <c r="Z19" s="29">
        <v>1251</v>
      </c>
      <c r="AA19" s="29">
        <v>7</v>
      </c>
      <c r="AB19" s="29">
        <v>32</v>
      </c>
      <c r="AC19" s="30">
        <v>1400</v>
      </c>
      <c r="AD19" s="29">
        <v>42</v>
      </c>
      <c r="AE19" s="29">
        <v>825</v>
      </c>
      <c r="AF19" s="30">
        <v>64.7</v>
      </c>
      <c r="AG19" s="35">
        <v>4</v>
      </c>
      <c r="AH19" s="35">
        <v>21.5</v>
      </c>
      <c r="AI19" s="34">
        <v>16.651159893582211</v>
      </c>
    </row>
    <row r="20" spans="1:35">
      <c r="A20" s="58" t="s">
        <v>22</v>
      </c>
      <c r="B20" s="31">
        <v>8</v>
      </c>
      <c r="C20" s="31">
        <v>46</v>
      </c>
      <c r="D20" s="31">
        <v>8.0320001680773778</v>
      </c>
      <c r="E20" s="32">
        <v>0</v>
      </c>
      <c r="F20" s="29">
        <v>25</v>
      </c>
      <c r="G20" s="29">
        <v>183</v>
      </c>
      <c r="H20" s="30">
        <v>149.03173527975198</v>
      </c>
      <c r="I20" s="29">
        <v>5</v>
      </c>
      <c r="J20" s="29">
        <v>64</v>
      </c>
      <c r="K20" s="33">
        <v>5.0055024607261363E-3</v>
      </c>
      <c r="L20" s="29">
        <v>0</v>
      </c>
      <c r="M20" s="29">
        <v>0</v>
      </c>
      <c r="N20" s="29">
        <v>0</v>
      </c>
      <c r="O20" s="29">
        <v>2</v>
      </c>
      <c r="P20" s="30">
        <v>2</v>
      </c>
      <c r="Q20" s="29">
        <v>5</v>
      </c>
      <c r="R20" s="29">
        <v>3</v>
      </c>
      <c r="S20" s="29">
        <v>4</v>
      </c>
      <c r="T20" s="34">
        <v>4</v>
      </c>
      <c r="U20" s="29">
        <v>18</v>
      </c>
      <c r="V20" s="29">
        <v>274</v>
      </c>
      <c r="W20" s="30">
        <v>40.583146705428398</v>
      </c>
      <c r="X20" s="29">
        <v>8</v>
      </c>
      <c r="Y20" s="29">
        <v>38</v>
      </c>
      <c r="Z20" s="29">
        <v>1210</v>
      </c>
      <c r="AA20" s="29">
        <v>11</v>
      </c>
      <c r="AB20" s="29">
        <v>38</v>
      </c>
      <c r="AC20" s="30">
        <v>2140</v>
      </c>
      <c r="AD20" s="29">
        <v>47</v>
      </c>
      <c r="AE20" s="29">
        <v>225</v>
      </c>
      <c r="AF20" s="30">
        <v>0.1</v>
      </c>
      <c r="AG20" s="35" t="s">
        <v>0</v>
      </c>
      <c r="AH20" s="35" t="s">
        <v>0</v>
      </c>
      <c r="AI20" s="34">
        <v>0</v>
      </c>
    </row>
    <row r="21" spans="1:35">
      <c r="A21" s="58" t="s">
        <v>23</v>
      </c>
      <c r="B21" s="31">
        <v>15</v>
      </c>
      <c r="C21" s="31">
        <v>50</v>
      </c>
      <c r="D21" s="31">
        <v>99.246545535578846</v>
      </c>
      <c r="E21" s="32">
        <v>2.4871119812112013</v>
      </c>
      <c r="F21" s="29">
        <v>17</v>
      </c>
      <c r="G21" s="29">
        <v>249</v>
      </c>
      <c r="H21" s="30">
        <v>107.37197353968895</v>
      </c>
      <c r="I21" s="29">
        <v>7</v>
      </c>
      <c r="J21" s="29">
        <v>92</v>
      </c>
      <c r="K21" s="33">
        <v>4.8233245575574566</v>
      </c>
      <c r="L21" s="29">
        <v>6</v>
      </c>
      <c r="M21" s="29">
        <v>33.9</v>
      </c>
      <c r="N21" s="29">
        <v>11.6</v>
      </c>
      <c r="O21" s="29">
        <v>1</v>
      </c>
      <c r="P21" s="30">
        <v>7</v>
      </c>
      <c r="Q21" s="29">
        <v>1</v>
      </c>
      <c r="R21" s="29">
        <v>5</v>
      </c>
      <c r="S21" s="29">
        <v>6</v>
      </c>
      <c r="T21" s="34">
        <v>4</v>
      </c>
      <c r="U21" s="29">
        <v>42</v>
      </c>
      <c r="V21" s="29">
        <v>1080</v>
      </c>
      <c r="W21" s="30">
        <v>97.847861822683157</v>
      </c>
      <c r="X21" s="29">
        <v>8</v>
      </c>
      <c r="Y21" s="29">
        <v>19</v>
      </c>
      <c r="Z21" s="29">
        <v>1425</v>
      </c>
      <c r="AA21" s="29">
        <v>7</v>
      </c>
      <c r="AB21" s="29">
        <v>23</v>
      </c>
      <c r="AC21" s="30">
        <v>1747</v>
      </c>
      <c r="AD21" s="29">
        <v>40</v>
      </c>
      <c r="AE21" s="29">
        <v>591</v>
      </c>
      <c r="AF21" s="30">
        <v>33.200000000000003</v>
      </c>
      <c r="AG21" s="35">
        <v>1.75</v>
      </c>
      <c r="AH21" s="35">
        <v>14.499999999999998</v>
      </c>
      <c r="AI21" s="34">
        <v>37.332681128601422</v>
      </c>
    </row>
    <row r="22" spans="1:35">
      <c r="A22" s="58" t="s">
        <v>24</v>
      </c>
      <c r="B22" s="31">
        <v>12</v>
      </c>
      <c r="C22" s="31">
        <v>60</v>
      </c>
      <c r="D22" s="31">
        <v>15.752608669892366</v>
      </c>
      <c r="E22" s="32">
        <v>29.806260491754713</v>
      </c>
      <c r="F22" s="29">
        <v>16</v>
      </c>
      <c r="G22" s="29">
        <v>255</v>
      </c>
      <c r="H22" s="30">
        <v>564.71338544485036</v>
      </c>
      <c r="I22" s="29">
        <v>7</v>
      </c>
      <c r="J22" s="29">
        <v>84</v>
      </c>
      <c r="K22" s="33">
        <v>5.1856930028636308</v>
      </c>
      <c r="L22" s="29">
        <v>5</v>
      </c>
      <c r="M22" s="29">
        <v>64.3</v>
      </c>
      <c r="N22" s="29">
        <v>23.2</v>
      </c>
      <c r="O22" s="29">
        <v>5</v>
      </c>
      <c r="P22" s="30">
        <v>10</v>
      </c>
      <c r="Q22" s="29">
        <v>3</v>
      </c>
      <c r="R22" s="29">
        <v>6</v>
      </c>
      <c r="S22" s="29">
        <v>6</v>
      </c>
      <c r="T22" s="34">
        <v>5</v>
      </c>
      <c r="U22" s="29">
        <v>51</v>
      </c>
      <c r="V22" s="29">
        <v>422</v>
      </c>
      <c r="W22" s="30">
        <v>27.082061489708568</v>
      </c>
      <c r="X22" s="29">
        <v>5</v>
      </c>
      <c r="Y22" s="29">
        <v>16</v>
      </c>
      <c r="Z22" s="29">
        <v>1125</v>
      </c>
      <c r="AA22" s="29">
        <v>7</v>
      </c>
      <c r="AB22" s="29">
        <v>16</v>
      </c>
      <c r="AC22" s="30">
        <v>1090</v>
      </c>
      <c r="AD22" s="29">
        <v>37</v>
      </c>
      <c r="AE22" s="29">
        <v>595</v>
      </c>
      <c r="AF22" s="30">
        <v>38.4</v>
      </c>
      <c r="AG22" s="35">
        <v>3.25</v>
      </c>
      <c r="AH22" s="35">
        <v>9</v>
      </c>
      <c r="AI22" s="34">
        <v>35.916645004082305</v>
      </c>
    </row>
    <row r="23" spans="1:35">
      <c r="A23" s="58" t="s">
        <v>25</v>
      </c>
      <c r="B23" s="31">
        <v>10</v>
      </c>
      <c r="C23" s="31">
        <v>61</v>
      </c>
      <c r="D23" s="31">
        <v>2.0741238234918233</v>
      </c>
      <c r="E23" s="32">
        <v>0</v>
      </c>
      <c r="F23" s="29">
        <v>24</v>
      </c>
      <c r="G23" s="29">
        <v>167</v>
      </c>
      <c r="H23" s="30">
        <v>246.23953666209931</v>
      </c>
      <c r="I23" s="29">
        <v>5</v>
      </c>
      <c r="J23" s="29">
        <v>16</v>
      </c>
      <c r="K23" s="33">
        <v>5.0127734741345291</v>
      </c>
      <c r="L23" s="29">
        <v>4</v>
      </c>
      <c r="M23" s="29">
        <v>51.9</v>
      </c>
      <c r="N23" s="29">
        <v>0</v>
      </c>
      <c r="O23" s="29">
        <v>7</v>
      </c>
      <c r="P23" s="30">
        <v>11</v>
      </c>
      <c r="Q23" s="29">
        <v>7</v>
      </c>
      <c r="R23" s="29">
        <v>8</v>
      </c>
      <c r="S23" s="29">
        <v>3</v>
      </c>
      <c r="T23" s="34">
        <v>6</v>
      </c>
      <c r="U23" s="29">
        <v>19</v>
      </c>
      <c r="V23" s="29">
        <v>140</v>
      </c>
      <c r="W23" s="30">
        <v>17.103094340308058</v>
      </c>
      <c r="X23" s="29">
        <v>6</v>
      </c>
      <c r="Y23" s="29">
        <v>30</v>
      </c>
      <c r="Z23" s="29">
        <v>2810</v>
      </c>
      <c r="AA23" s="29">
        <v>9</v>
      </c>
      <c r="AB23" s="29">
        <v>41</v>
      </c>
      <c r="AC23" s="30">
        <v>3264</v>
      </c>
      <c r="AD23" s="29">
        <v>29</v>
      </c>
      <c r="AE23" s="29">
        <v>687</v>
      </c>
      <c r="AF23" s="30">
        <v>28.1</v>
      </c>
      <c r="AG23" s="35">
        <v>1.6666666666666667</v>
      </c>
      <c r="AH23" s="35">
        <v>14.499999999999998</v>
      </c>
      <c r="AI23" s="34">
        <v>60.255925113065146</v>
      </c>
    </row>
    <row r="24" spans="1:35">
      <c r="A24" s="58" t="s">
        <v>26</v>
      </c>
      <c r="B24" s="31">
        <v>16</v>
      </c>
      <c r="C24" s="31">
        <v>120</v>
      </c>
      <c r="D24" s="31">
        <v>6.915821118447707</v>
      </c>
      <c r="E24" s="32">
        <v>0</v>
      </c>
      <c r="F24" s="29">
        <v>18</v>
      </c>
      <c r="G24" s="29">
        <v>411</v>
      </c>
      <c r="H24" s="30">
        <v>50.567220420124961</v>
      </c>
      <c r="I24" s="29">
        <v>14</v>
      </c>
      <c r="J24" s="29">
        <v>42</v>
      </c>
      <c r="K24" s="33">
        <v>2.6506361029595964</v>
      </c>
      <c r="L24" s="29">
        <v>5</v>
      </c>
      <c r="M24" s="29">
        <v>59.2</v>
      </c>
      <c r="N24" s="29">
        <v>23.7</v>
      </c>
      <c r="O24" s="29">
        <v>3</v>
      </c>
      <c r="P24" s="30">
        <v>8</v>
      </c>
      <c r="Q24" s="29">
        <v>6</v>
      </c>
      <c r="R24" s="29">
        <v>7</v>
      </c>
      <c r="S24" s="29">
        <v>3</v>
      </c>
      <c r="T24" s="34">
        <v>5.333333333333333</v>
      </c>
      <c r="U24" s="29">
        <v>10</v>
      </c>
      <c r="V24" s="29">
        <v>2600</v>
      </c>
      <c r="W24" s="30">
        <v>69.185976408378352</v>
      </c>
      <c r="X24" s="29">
        <v>8</v>
      </c>
      <c r="Y24" s="29">
        <v>12</v>
      </c>
      <c r="Z24" s="29">
        <v>1540</v>
      </c>
      <c r="AA24" s="29">
        <v>7</v>
      </c>
      <c r="AB24" s="29">
        <v>16</v>
      </c>
      <c r="AC24" s="30">
        <v>1440</v>
      </c>
      <c r="AD24" s="29">
        <v>45</v>
      </c>
      <c r="AE24" s="29">
        <v>616</v>
      </c>
      <c r="AF24" s="30">
        <v>16.5</v>
      </c>
      <c r="AG24" s="35">
        <v>4</v>
      </c>
      <c r="AH24" s="35">
        <v>12</v>
      </c>
      <c r="AI24" s="34">
        <v>17.139215015599188</v>
      </c>
    </row>
    <row r="25" spans="1:35">
      <c r="A25" s="58" t="s">
        <v>27</v>
      </c>
      <c r="B25" s="31">
        <v>18</v>
      </c>
      <c r="C25" s="31">
        <v>116</v>
      </c>
      <c r="D25" s="31">
        <v>9.8184395371359088</v>
      </c>
      <c r="E25" s="32">
        <v>3.8011767468586564E-3</v>
      </c>
      <c r="F25" s="29">
        <v>32</v>
      </c>
      <c r="G25" s="29">
        <v>163</v>
      </c>
      <c r="H25" s="30">
        <v>4.8826115313399443</v>
      </c>
      <c r="I25" s="29" t="s">
        <v>1</v>
      </c>
      <c r="J25" s="29" t="s">
        <v>1</v>
      </c>
      <c r="K25" s="33" t="s">
        <v>1</v>
      </c>
      <c r="L25" s="29">
        <v>0</v>
      </c>
      <c r="M25" s="29">
        <v>0</v>
      </c>
      <c r="N25" s="29">
        <v>0</v>
      </c>
      <c r="O25" s="29">
        <v>7</v>
      </c>
      <c r="P25" s="30">
        <v>7</v>
      </c>
      <c r="Q25" s="29">
        <v>3</v>
      </c>
      <c r="R25" s="29">
        <v>2</v>
      </c>
      <c r="S25" s="29">
        <v>8</v>
      </c>
      <c r="T25" s="34">
        <v>4.333333333333333</v>
      </c>
      <c r="U25" s="29">
        <v>15</v>
      </c>
      <c r="V25" s="29">
        <v>144</v>
      </c>
      <c r="W25" s="30">
        <v>30.344003601506259</v>
      </c>
      <c r="X25" s="29">
        <v>6</v>
      </c>
      <c r="Y25" s="29">
        <v>27</v>
      </c>
      <c r="Z25" s="29">
        <v>630</v>
      </c>
      <c r="AA25" s="29">
        <v>6</v>
      </c>
      <c r="AB25" s="29">
        <v>19</v>
      </c>
      <c r="AC25" s="30">
        <v>708</v>
      </c>
      <c r="AD25" s="29">
        <v>58</v>
      </c>
      <c r="AE25" s="29">
        <v>540</v>
      </c>
      <c r="AF25" s="30">
        <v>36.6</v>
      </c>
      <c r="AG25" s="35">
        <v>2.5</v>
      </c>
      <c r="AH25" s="35">
        <v>3.5000000000000004</v>
      </c>
      <c r="AI25" s="34">
        <v>47.234857635015778</v>
      </c>
    </row>
    <row r="26" spans="1:35">
      <c r="A26" s="58" t="s">
        <v>28</v>
      </c>
      <c r="B26" s="31">
        <v>4</v>
      </c>
      <c r="C26" s="31">
        <v>18</v>
      </c>
      <c r="D26" s="31">
        <v>1.6935666014078059</v>
      </c>
      <c r="E26" s="32">
        <v>20.725465401843781</v>
      </c>
      <c r="F26" s="29">
        <v>24</v>
      </c>
      <c r="G26" s="29">
        <v>139</v>
      </c>
      <c r="H26" s="30">
        <v>436.54284638365289</v>
      </c>
      <c r="I26" s="29">
        <v>8</v>
      </c>
      <c r="J26" s="29">
        <v>15</v>
      </c>
      <c r="K26" s="33">
        <v>2.2906472641061217</v>
      </c>
      <c r="L26" s="29">
        <v>6</v>
      </c>
      <c r="M26" s="29">
        <v>6.2</v>
      </c>
      <c r="N26" s="29">
        <v>34.799999999999997</v>
      </c>
      <c r="O26" s="29">
        <v>8</v>
      </c>
      <c r="P26" s="30">
        <v>14</v>
      </c>
      <c r="Q26" s="29">
        <v>10</v>
      </c>
      <c r="R26" s="29">
        <v>1</v>
      </c>
      <c r="S26" s="29">
        <v>7</v>
      </c>
      <c r="T26" s="34">
        <v>6</v>
      </c>
      <c r="U26" s="29">
        <v>17</v>
      </c>
      <c r="V26" s="29">
        <v>616</v>
      </c>
      <c r="W26" s="30">
        <v>31.414208002202148</v>
      </c>
      <c r="X26" s="29">
        <v>5</v>
      </c>
      <c r="Y26" s="29">
        <v>23</v>
      </c>
      <c r="Z26" s="29">
        <v>1551</v>
      </c>
      <c r="AA26" s="29">
        <v>7</v>
      </c>
      <c r="AB26" s="29">
        <v>21</v>
      </c>
      <c r="AC26" s="30">
        <v>1666</v>
      </c>
      <c r="AD26" s="29">
        <v>39</v>
      </c>
      <c r="AE26" s="29">
        <v>564</v>
      </c>
      <c r="AF26" s="30">
        <v>23.8</v>
      </c>
      <c r="AG26" s="35">
        <v>3.33</v>
      </c>
      <c r="AH26" s="35">
        <v>9</v>
      </c>
      <c r="AI26" s="34">
        <v>32.057936039844691</v>
      </c>
    </row>
    <row r="27" spans="1:35">
      <c r="A27" s="58" t="s">
        <v>29</v>
      </c>
      <c r="B27" s="31">
        <v>4</v>
      </c>
      <c r="C27" s="31">
        <v>14</v>
      </c>
      <c r="D27" s="31">
        <v>50.338057906952216</v>
      </c>
      <c r="E27" s="32">
        <v>428.16964014636261</v>
      </c>
      <c r="F27" s="29">
        <v>15</v>
      </c>
      <c r="G27" s="29">
        <v>132</v>
      </c>
      <c r="H27" s="30">
        <v>721.15927418427623</v>
      </c>
      <c r="I27" s="29">
        <v>4</v>
      </c>
      <c r="J27" s="29">
        <v>59</v>
      </c>
      <c r="K27" s="33">
        <v>13.164505962424641</v>
      </c>
      <c r="L27" s="29">
        <v>1</v>
      </c>
      <c r="M27" s="29">
        <v>0</v>
      </c>
      <c r="N27" s="29">
        <v>1.9</v>
      </c>
      <c r="O27" s="29">
        <v>3</v>
      </c>
      <c r="P27" s="30">
        <v>4</v>
      </c>
      <c r="Q27" s="29">
        <v>6</v>
      </c>
      <c r="R27" s="29">
        <v>1</v>
      </c>
      <c r="S27" s="29">
        <v>4</v>
      </c>
      <c r="T27" s="34">
        <v>3.6666666666666665</v>
      </c>
      <c r="U27" s="29">
        <v>46</v>
      </c>
      <c r="V27" s="29">
        <v>270</v>
      </c>
      <c r="W27" s="30">
        <v>44.891378320720875</v>
      </c>
      <c r="X27" s="29">
        <v>11</v>
      </c>
      <c r="Y27" s="29">
        <v>41</v>
      </c>
      <c r="Z27" s="29">
        <v>2262</v>
      </c>
      <c r="AA27" s="29">
        <v>11</v>
      </c>
      <c r="AB27" s="29">
        <v>49</v>
      </c>
      <c r="AC27" s="30">
        <v>3830</v>
      </c>
      <c r="AD27" s="29">
        <v>37</v>
      </c>
      <c r="AE27" s="29">
        <v>446</v>
      </c>
      <c r="AF27" s="30">
        <v>83</v>
      </c>
      <c r="AG27" s="35">
        <v>4</v>
      </c>
      <c r="AH27" s="35">
        <v>9</v>
      </c>
      <c r="AI27" s="34">
        <v>21.664063081178725</v>
      </c>
    </row>
    <row r="28" spans="1:35">
      <c r="A28" s="58" t="s">
        <v>30</v>
      </c>
      <c r="B28" s="31">
        <v>11</v>
      </c>
      <c r="C28" s="31">
        <v>32</v>
      </c>
      <c r="D28" s="31">
        <v>151.57782764417632</v>
      </c>
      <c r="E28" s="32">
        <v>0</v>
      </c>
      <c r="F28" s="29">
        <v>25</v>
      </c>
      <c r="G28" s="29">
        <v>212</v>
      </c>
      <c r="H28" s="30">
        <v>8262.0319042226929</v>
      </c>
      <c r="I28" s="29">
        <v>5</v>
      </c>
      <c r="J28" s="29">
        <v>94</v>
      </c>
      <c r="K28" s="33">
        <v>6.3030918625834467</v>
      </c>
      <c r="L28" s="29">
        <v>1</v>
      </c>
      <c r="M28" s="29">
        <v>0</v>
      </c>
      <c r="N28" s="29">
        <v>0.2</v>
      </c>
      <c r="O28" s="29">
        <v>2</v>
      </c>
      <c r="P28" s="30">
        <v>3</v>
      </c>
      <c r="Q28" s="29">
        <v>4</v>
      </c>
      <c r="R28" s="29">
        <v>1</v>
      </c>
      <c r="S28" s="29">
        <v>5</v>
      </c>
      <c r="T28" s="34">
        <v>3.3333333333333335</v>
      </c>
      <c r="U28" s="29">
        <v>32</v>
      </c>
      <c r="V28" s="29">
        <v>140</v>
      </c>
      <c r="W28" s="30">
        <v>278.62154699544772</v>
      </c>
      <c r="X28" s="29">
        <v>9</v>
      </c>
      <c r="Y28" s="29">
        <v>47</v>
      </c>
      <c r="Z28" s="29">
        <v>2747</v>
      </c>
      <c r="AA28" s="29">
        <v>10</v>
      </c>
      <c r="AB28" s="29">
        <v>71</v>
      </c>
      <c r="AC28" s="30">
        <v>4285</v>
      </c>
      <c r="AD28" s="29">
        <v>44</v>
      </c>
      <c r="AE28" s="29">
        <v>832</v>
      </c>
      <c r="AF28" s="30">
        <v>38.6</v>
      </c>
      <c r="AG28" s="35" t="s">
        <v>0</v>
      </c>
      <c r="AH28" s="35" t="s">
        <v>0</v>
      </c>
      <c r="AI28" s="34">
        <v>0</v>
      </c>
    </row>
    <row r="29" spans="1:35">
      <c r="A29" s="58" t="s">
        <v>31</v>
      </c>
      <c r="B29" s="31">
        <v>9</v>
      </c>
      <c r="C29" s="31">
        <v>85</v>
      </c>
      <c r="D29" s="31">
        <v>138.38159823659294</v>
      </c>
      <c r="E29" s="32">
        <v>36.585230497731317</v>
      </c>
      <c r="F29" s="29">
        <v>23</v>
      </c>
      <c r="G29" s="29">
        <v>709</v>
      </c>
      <c r="H29" s="30">
        <v>53.562606710203532</v>
      </c>
      <c r="I29" s="29">
        <v>7</v>
      </c>
      <c r="J29" s="29">
        <v>56</v>
      </c>
      <c r="K29" s="33">
        <v>4.3527569278788922</v>
      </c>
      <c r="L29" s="29">
        <v>0</v>
      </c>
      <c r="M29" s="29">
        <v>0</v>
      </c>
      <c r="N29" s="29">
        <v>0</v>
      </c>
      <c r="O29" s="29">
        <v>8</v>
      </c>
      <c r="P29" s="30">
        <v>8</v>
      </c>
      <c r="Q29" s="29">
        <v>5</v>
      </c>
      <c r="R29" s="29">
        <v>9</v>
      </c>
      <c r="S29" s="29">
        <v>2</v>
      </c>
      <c r="T29" s="34">
        <v>5.333333333333333</v>
      </c>
      <c r="U29" s="29">
        <v>39</v>
      </c>
      <c r="V29" s="29">
        <v>173</v>
      </c>
      <c r="W29" s="30">
        <v>22.729098774263175</v>
      </c>
      <c r="X29" s="29">
        <v>11</v>
      </c>
      <c r="Y29" s="29">
        <v>22</v>
      </c>
      <c r="Z29" s="29">
        <v>732</v>
      </c>
      <c r="AA29" s="29">
        <v>11</v>
      </c>
      <c r="AB29" s="29">
        <v>29</v>
      </c>
      <c r="AC29" s="30">
        <v>872</v>
      </c>
      <c r="AD29" s="29">
        <v>44</v>
      </c>
      <c r="AE29" s="29">
        <v>401</v>
      </c>
      <c r="AF29" s="30">
        <v>102.7</v>
      </c>
      <c r="AG29" s="35" t="s">
        <v>0</v>
      </c>
      <c r="AH29" s="35" t="s">
        <v>0</v>
      </c>
      <c r="AI29" s="34">
        <v>0</v>
      </c>
    </row>
    <row r="30" spans="1:35">
      <c r="A30" s="58" t="s">
        <v>32</v>
      </c>
      <c r="B30" s="31">
        <v>10</v>
      </c>
      <c r="C30" s="31">
        <v>35</v>
      </c>
      <c r="D30" s="31">
        <v>114.98783891186312</v>
      </c>
      <c r="E30" s="32">
        <v>182.90705514124082</v>
      </c>
      <c r="F30" s="29">
        <v>14</v>
      </c>
      <c r="G30" s="29">
        <v>227</v>
      </c>
      <c r="H30" s="30">
        <v>1178.4335748639865</v>
      </c>
      <c r="I30" s="29">
        <v>5</v>
      </c>
      <c r="J30" s="29">
        <v>93</v>
      </c>
      <c r="K30" s="33">
        <v>19.18582038285874</v>
      </c>
      <c r="L30" s="29">
        <v>2</v>
      </c>
      <c r="M30" s="29">
        <v>0</v>
      </c>
      <c r="N30" s="29">
        <v>1.8</v>
      </c>
      <c r="O30" s="29">
        <v>3</v>
      </c>
      <c r="P30" s="30">
        <v>5</v>
      </c>
      <c r="Q30" s="29">
        <v>6</v>
      </c>
      <c r="R30" s="29">
        <v>1</v>
      </c>
      <c r="S30" s="29">
        <v>6</v>
      </c>
      <c r="T30" s="34">
        <v>4.333333333333333</v>
      </c>
      <c r="U30" s="29">
        <v>44</v>
      </c>
      <c r="V30" s="29">
        <v>654</v>
      </c>
      <c r="W30" s="30">
        <v>49.056463580873704</v>
      </c>
      <c r="X30" s="29">
        <v>10</v>
      </c>
      <c r="Y30" s="29">
        <v>23</v>
      </c>
      <c r="Z30" s="29">
        <v>1250</v>
      </c>
      <c r="AA30" s="29">
        <v>12</v>
      </c>
      <c r="AB30" s="29">
        <v>26</v>
      </c>
      <c r="AC30" s="30">
        <v>2002</v>
      </c>
      <c r="AD30" s="29">
        <v>43</v>
      </c>
      <c r="AE30" s="29">
        <v>800</v>
      </c>
      <c r="AF30" s="30">
        <v>46.6</v>
      </c>
      <c r="AG30" s="35">
        <v>3.1666666666666665</v>
      </c>
      <c r="AH30" s="35">
        <v>33.5</v>
      </c>
      <c r="AI30" s="34">
        <v>13.275797122115854</v>
      </c>
    </row>
    <row r="31" spans="1:35">
      <c r="A31" s="58" t="s">
        <v>33</v>
      </c>
      <c r="B31" s="31">
        <v>1</v>
      </c>
      <c r="C31" s="31">
        <v>5</v>
      </c>
      <c r="D31" s="31">
        <v>0.44875095911346524</v>
      </c>
      <c r="E31" s="32">
        <v>0</v>
      </c>
      <c r="F31" s="29">
        <v>14</v>
      </c>
      <c r="G31" s="29">
        <v>75</v>
      </c>
      <c r="H31" s="30">
        <v>100.70685934033069</v>
      </c>
      <c r="I31" s="29">
        <v>6</v>
      </c>
      <c r="J31" s="29">
        <v>17</v>
      </c>
      <c r="K31" s="33">
        <v>1.7782121321215751</v>
      </c>
      <c r="L31" s="29">
        <v>6</v>
      </c>
      <c r="M31" s="29">
        <v>100</v>
      </c>
      <c r="N31" s="29">
        <v>0</v>
      </c>
      <c r="O31" s="29">
        <v>6</v>
      </c>
      <c r="P31" s="30">
        <v>12</v>
      </c>
      <c r="Q31" s="29">
        <v>8</v>
      </c>
      <c r="R31" s="29">
        <v>9</v>
      </c>
      <c r="S31" s="29">
        <v>8</v>
      </c>
      <c r="T31" s="34">
        <v>8.3333333333333339</v>
      </c>
      <c r="U31" s="29">
        <v>9</v>
      </c>
      <c r="V31" s="29">
        <v>119</v>
      </c>
      <c r="W31" s="30">
        <v>43.565598160558572</v>
      </c>
      <c r="X31" s="29">
        <v>3</v>
      </c>
      <c r="Y31" s="29">
        <v>7</v>
      </c>
      <c r="Z31" s="29">
        <v>1610</v>
      </c>
      <c r="AA31" s="29">
        <v>4</v>
      </c>
      <c r="AB31" s="29">
        <v>11</v>
      </c>
      <c r="AC31" s="30">
        <v>1660</v>
      </c>
      <c r="AD31" s="29">
        <v>36</v>
      </c>
      <c r="AE31" s="29">
        <v>570</v>
      </c>
      <c r="AF31" s="30">
        <v>22.3</v>
      </c>
      <c r="AG31" s="35">
        <v>0.75</v>
      </c>
      <c r="AH31" s="35">
        <v>3.5000000000000004</v>
      </c>
      <c r="AI31" s="34">
        <v>88.679405218542897</v>
      </c>
    </row>
    <row r="32" spans="1:35">
      <c r="A32" s="58" t="s">
        <v>34</v>
      </c>
      <c r="B32" s="31">
        <v>9</v>
      </c>
      <c r="C32" s="31">
        <v>24</v>
      </c>
      <c r="D32" s="31">
        <v>16.96252936456878</v>
      </c>
      <c r="E32" s="32">
        <v>38.904883863689868</v>
      </c>
      <c r="F32" s="29">
        <v>18</v>
      </c>
      <c r="G32" s="29">
        <v>120</v>
      </c>
      <c r="H32" s="30">
        <v>523.27691274804693</v>
      </c>
      <c r="I32" s="29">
        <v>6</v>
      </c>
      <c r="J32" s="29">
        <v>73</v>
      </c>
      <c r="K32" s="33">
        <v>7.5625646206689554</v>
      </c>
      <c r="L32" s="29">
        <v>2</v>
      </c>
      <c r="M32" s="29">
        <v>0</v>
      </c>
      <c r="N32" s="29">
        <v>23</v>
      </c>
      <c r="O32" s="29">
        <v>2</v>
      </c>
      <c r="P32" s="30">
        <v>4</v>
      </c>
      <c r="Q32" s="29">
        <v>1</v>
      </c>
      <c r="R32" s="29">
        <v>5</v>
      </c>
      <c r="S32" s="29">
        <v>6</v>
      </c>
      <c r="T32" s="34">
        <v>4</v>
      </c>
      <c r="U32" s="29">
        <v>56</v>
      </c>
      <c r="V32" s="29">
        <v>186</v>
      </c>
      <c r="W32" s="30">
        <v>49.653621838499866</v>
      </c>
      <c r="X32" s="29">
        <v>5</v>
      </c>
      <c r="Y32" s="29">
        <v>19</v>
      </c>
      <c r="Z32" s="29">
        <v>1200</v>
      </c>
      <c r="AA32" s="29">
        <v>5</v>
      </c>
      <c r="AB32" s="29">
        <v>18</v>
      </c>
      <c r="AC32" s="30">
        <v>1000</v>
      </c>
      <c r="AD32" s="29">
        <v>37</v>
      </c>
      <c r="AE32" s="29">
        <v>425</v>
      </c>
      <c r="AF32" s="30">
        <v>21.8</v>
      </c>
      <c r="AG32" s="35" t="s">
        <v>0</v>
      </c>
      <c r="AH32" s="35" t="s">
        <v>0</v>
      </c>
      <c r="AI32" s="34">
        <v>0</v>
      </c>
    </row>
    <row r="33" spans="1:35">
      <c r="A33" s="58" t="s">
        <v>35</v>
      </c>
      <c r="B33" s="31">
        <v>8</v>
      </c>
      <c r="C33" s="31">
        <v>22</v>
      </c>
      <c r="D33" s="31">
        <v>244.94865286480427</v>
      </c>
      <c r="E33" s="32">
        <v>507.10973149441298</v>
      </c>
      <c r="F33" s="29">
        <v>21</v>
      </c>
      <c r="G33" s="29">
        <v>239</v>
      </c>
      <c r="H33" s="30">
        <v>275.21352237933286</v>
      </c>
      <c r="I33" s="29">
        <v>5</v>
      </c>
      <c r="J33" s="29">
        <v>75</v>
      </c>
      <c r="K33" s="33">
        <v>18.552132919448322</v>
      </c>
      <c r="L33" s="29">
        <v>2</v>
      </c>
      <c r="M33" s="29">
        <v>0</v>
      </c>
      <c r="N33" s="29">
        <v>2.1</v>
      </c>
      <c r="O33" s="29">
        <v>3</v>
      </c>
      <c r="P33" s="30">
        <v>5</v>
      </c>
      <c r="Q33" s="29">
        <v>6</v>
      </c>
      <c r="R33" s="29">
        <v>1</v>
      </c>
      <c r="S33" s="29">
        <v>5</v>
      </c>
      <c r="T33" s="34">
        <v>4</v>
      </c>
      <c r="U33" s="29">
        <v>54</v>
      </c>
      <c r="V33" s="29">
        <v>504</v>
      </c>
      <c r="W33" s="30">
        <v>203.79069320840429</v>
      </c>
      <c r="X33" s="29">
        <v>9</v>
      </c>
      <c r="Y33" s="29">
        <v>54</v>
      </c>
      <c r="Z33" s="29">
        <v>5491</v>
      </c>
      <c r="AA33" s="29">
        <v>17</v>
      </c>
      <c r="AB33" s="29">
        <v>62</v>
      </c>
      <c r="AC33" s="30">
        <v>5554</v>
      </c>
      <c r="AD33" s="29">
        <v>43</v>
      </c>
      <c r="AE33" s="29">
        <v>660</v>
      </c>
      <c r="AF33" s="30">
        <v>82</v>
      </c>
      <c r="AG33" s="35">
        <v>4.75</v>
      </c>
      <c r="AH33" s="35">
        <v>76</v>
      </c>
      <c r="AI33" s="34">
        <v>0</v>
      </c>
    </row>
    <row r="34" spans="1:35">
      <c r="A34" s="58" t="s">
        <v>36</v>
      </c>
      <c r="B34" s="31">
        <v>13</v>
      </c>
      <c r="C34" s="31">
        <v>75</v>
      </c>
      <c r="D34" s="31">
        <v>246.39372517656363</v>
      </c>
      <c r="E34" s="32">
        <v>369.25920969508218</v>
      </c>
      <c r="F34" s="29">
        <v>14</v>
      </c>
      <c r="G34" s="29">
        <v>164</v>
      </c>
      <c r="H34" s="30">
        <v>6383.3839579988844</v>
      </c>
      <c r="I34" s="29">
        <v>6</v>
      </c>
      <c r="J34" s="29">
        <v>44</v>
      </c>
      <c r="K34" s="33">
        <v>18.724948104531673</v>
      </c>
      <c r="L34" s="29">
        <v>1</v>
      </c>
      <c r="M34" s="29">
        <v>0</v>
      </c>
      <c r="N34" s="29">
        <v>0.2</v>
      </c>
      <c r="O34" s="29">
        <v>3</v>
      </c>
      <c r="P34" s="30">
        <v>4</v>
      </c>
      <c r="Q34" s="29">
        <v>6</v>
      </c>
      <c r="R34" s="29">
        <v>1</v>
      </c>
      <c r="S34" s="29">
        <v>3</v>
      </c>
      <c r="T34" s="34">
        <v>3.3333333333333335</v>
      </c>
      <c r="U34" s="29">
        <v>54</v>
      </c>
      <c r="V34" s="29">
        <v>732</v>
      </c>
      <c r="W34" s="30">
        <v>60.93199446941486</v>
      </c>
      <c r="X34" s="29">
        <v>6</v>
      </c>
      <c r="Y34" s="29">
        <v>75</v>
      </c>
      <c r="Z34" s="29">
        <v>5497</v>
      </c>
      <c r="AA34" s="29">
        <v>10</v>
      </c>
      <c r="AB34" s="29">
        <v>100</v>
      </c>
      <c r="AC34" s="30">
        <v>6150</v>
      </c>
      <c r="AD34" s="29">
        <v>41</v>
      </c>
      <c r="AE34" s="29">
        <v>743</v>
      </c>
      <c r="AF34" s="30">
        <v>45.7</v>
      </c>
      <c r="AG34" s="35" t="s">
        <v>0</v>
      </c>
      <c r="AH34" s="35" t="s">
        <v>0</v>
      </c>
      <c r="AI34" s="34">
        <v>0</v>
      </c>
    </row>
    <row r="35" spans="1:35">
      <c r="A35" s="58" t="s">
        <v>37</v>
      </c>
      <c r="B35" s="31">
        <v>9</v>
      </c>
      <c r="C35" s="31">
        <v>27</v>
      </c>
      <c r="D35" s="31">
        <v>6.8743893263179698</v>
      </c>
      <c r="E35" s="32">
        <v>0</v>
      </c>
      <c r="F35" s="29">
        <v>18</v>
      </c>
      <c r="G35" s="29">
        <v>155</v>
      </c>
      <c r="H35" s="30">
        <v>97.79522344776538</v>
      </c>
      <c r="I35" s="29">
        <v>6</v>
      </c>
      <c r="J35" s="29">
        <v>31</v>
      </c>
      <c r="K35" s="33">
        <v>1.2762066636858196</v>
      </c>
      <c r="L35" s="29">
        <v>5</v>
      </c>
      <c r="M35" s="29">
        <v>33.9</v>
      </c>
      <c r="N35" s="29">
        <v>32.9</v>
      </c>
      <c r="O35" s="29">
        <v>4</v>
      </c>
      <c r="P35" s="30">
        <v>9</v>
      </c>
      <c r="Q35" s="29">
        <v>7</v>
      </c>
      <c r="R35" s="29">
        <v>6</v>
      </c>
      <c r="S35" s="29">
        <v>5</v>
      </c>
      <c r="T35" s="34">
        <v>6</v>
      </c>
      <c r="U35" s="29">
        <v>10</v>
      </c>
      <c r="V35" s="29">
        <v>316</v>
      </c>
      <c r="W35" s="30">
        <v>25.265081303654597</v>
      </c>
      <c r="X35" s="29">
        <v>6</v>
      </c>
      <c r="Y35" s="29">
        <v>21</v>
      </c>
      <c r="Z35" s="29">
        <v>745</v>
      </c>
      <c r="AA35" s="29">
        <v>7</v>
      </c>
      <c r="AB35" s="29">
        <v>21</v>
      </c>
      <c r="AC35" s="30">
        <v>795</v>
      </c>
      <c r="AD35" s="29">
        <v>36</v>
      </c>
      <c r="AE35" s="29">
        <v>480</v>
      </c>
      <c r="AF35" s="30">
        <v>28.6</v>
      </c>
      <c r="AG35" s="35">
        <v>4.46</v>
      </c>
      <c r="AH35" s="35">
        <v>14.499999999999998</v>
      </c>
      <c r="AI35" s="34">
        <v>21.292992657326927</v>
      </c>
    </row>
    <row r="36" spans="1:35">
      <c r="A36" s="58" t="s">
        <v>38</v>
      </c>
      <c r="B36" s="31">
        <v>14</v>
      </c>
      <c r="C36" s="31">
        <v>38</v>
      </c>
      <c r="D36" s="31">
        <v>4.893741862430959</v>
      </c>
      <c r="E36" s="32">
        <v>130.92991031229076</v>
      </c>
      <c r="F36" s="29">
        <v>37</v>
      </c>
      <c r="G36" s="29">
        <v>336</v>
      </c>
      <c r="H36" s="30">
        <v>579.2261808995446</v>
      </c>
      <c r="I36" s="29">
        <v>4</v>
      </c>
      <c r="J36" s="29">
        <v>29</v>
      </c>
      <c r="K36" s="33">
        <v>3.6480076337811735</v>
      </c>
      <c r="L36" s="29">
        <v>4</v>
      </c>
      <c r="M36" s="29">
        <v>0</v>
      </c>
      <c r="N36" s="29">
        <v>62.1</v>
      </c>
      <c r="O36" s="29">
        <v>6</v>
      </c>
      <c r="P36" s="30">
        <v>10</v>
      </c>
      <c r="Q36" s="29">
        <v>10</v>
      </c>
      <c r="R36" s="29">
        <v>1</v>
      </c>
      <c r="S36" s="29">
        <v>4</v>
      </c>
      <c r="T36" s="34">
        <v>5</v>
      </c>
      <c r="U36" s="29">
        <v>7</v>
      </c>
      <c r="V36" s="29">
        <v>504</v>
      </c>
      <c r="W36" s="30">
        <v>63.805581259019249</v>
      </c>
      <c r="X36" s="29">
        <v>7</v>
      </c>
      <c r="Y36" s="29">
        <v>21</v>
      </c>
      <c r="Z36" s="29">
        <v>500</v>
      </c>
      <c r="AA36" s="29">
        <v>5</v>
      </c>
      <c r="AB36" s="29">
        <v>24</v>
      </c>
      <c r="AC36" s="30">
        <v>545</v>
      </c>
      <c r="AD36" s="29">
        <v>34</v>
      </c>
      <c r="AE36" s="29">
        <v>406</v>
      </c>
      <c r="AF36" s="30">
        <v>11.1</v>
      </c>
      <c r="AG36" s="35">
        <v>1.67</v>
      </c>
      <c r="AH36" s="35">
        <v>22</v>
      </c>
      <c r="AI36" s="34">
        <v>35.25406914867196</v>
      </c>
    </row>
    <row r="37" spans="1:35">
      <c r="A37" s="58" t="s">
        <v>39</v>
      </c>
      <c r="B37" s="31">
        <v>9</v>
      </c>
      <c r="C37" s="31">
        <v>20</v>
      </c>
      <c r="D37" s="31">
        <v>13.101754375398974</v>
      </c>
      <c r="E37" s="32">
        <v>0</v>
      </c>
      <c r="F37" s="29">
        <v>11</v>
      </c>
      <c r="G37" s="29">
        <v>51</v>
      </c>
      <c r="H37" s="30">
        <v>402.76851786729236</v>
      </c>
      <c r="I37" s="29">
        <v>7</v>
      </c>
      <c r="J37" s="29">
        <v>20</v>
      </c>
      <c r="K37" s="33">
        <v>1.9956604908978626</v>
      </c>
      <c r="L37" s="29">
        <v>5</v>
      </c>
      <c r="M37" s="29">
        <v>60.5</v>
      </c>
      <c r="N37" s="29">
        <v>0</v>
      </c>
      <c r="O37" s="29">
        <v>5</v>
      </c>
      <c r="P37" s="30">
        <v>10</v>
      </c>
      <c r="Q37" s="29">
        <v>8</v>
      </c>
      <c r="R37" s="29">
        <v>8</v>
      </c>
      <c r="S37" s="29">
        <v>9</v>
      </c>
      <c r="T37" s="34">
        <v>8.3333333333333339</v>
      </c>
      <c r="U37" s="29">
        <v>20</v>
      </c>
      <c r="V37" s="29">
        <v>208</v>
      </c>
      <c r="W37" s="30">
        <v>78.69099645503303</v>
      </c>
      <c r="X37" s="29">
        <v>6</v>
      </c>
      <c r="Y37" s="29">
        <v>14</v>
      </c>
      <c r="Z37" s="29">
        <v>1770</v>
      </c>
      <c r="AA37" s="29">
        <v>8</v>
      </c>
      <c r="AB37" s="29">
        <v>14</v>
      </c>
      <c r="AC37" s="30">
        <v>1750</v>
      </c>
      <c r="AD37" s="29">
        <v>34</v>
      </c>
      <c r="AE37" s="29">
        <v>1346</v>
      </c>
      <c r="AF37" s="30">
        <v>47.9</v>
      </c>
      <c r="AG37" s="35">
        <v>3</v>
      </c>
      <c r="AH37" s="35">
        <v>1</v>
      </c>
      <c r="AI37" s="34">
        <v>52.79846969774853</v>
      </c>
    </row>
    <row r="38" spans="1:35">
      <c r="A38" s="58" t="s">
        <v>40</v>
      </c>
      <c r="B38" s="31">
        <v>11</v>
      </c>
      <c r="C38" s="31">
        <v>24</v>
      </c>
      <c r="D38" s="31">
        <v>182.05877103483661</v>
      </c>
      <c r="E38" s="32">
        <v>261.77821336248712</v>
      </c>
      <c r="F38" s="29">
        <v>18</v>
      </c>
      <c r="G38" s="29">
        <v>164</v>
      </c>
      <c r="H38" s="30">
        <v>72.612050916562879</v>
      </c>
      <c r="I38" s="29">
        <v>5</v>
      </c>
      <c r="J38" s="29">
        <v>24</v>
      </c>
      <c r="K38" s="33">
        <v>20.783925402342632</v>
      </c>
      <c r="L38" s="29">
        <v>0</v>
      </c>
      <c r="M38" s="29">
        <v>0</v>
      </c>
      <c r="N38" s="29">
        <v>0</v>
      </c>
      <c r="O38" s="29">
        <v>3</v>
      </c>
      <c r="P38" s="30">
        <v>3</v>
      </c>
      <c r="Q38" s="29">
        <v>6</v>
      </c>
      <c r="R38" s="29">
        <v>1</v>
      </c>
      <c r="S38" s="29">
        <v>5</v>
      </c>
      <c r="T38" s="34">
        <v>4</v>
      </c>
      <c r="U38" s="29">
        <v>20</v>
      </c>
      <c r="V38" s="29">
        <v>100</v>
      </c>
      <c r="W38" s="30">
        <v>217.89210876172004</v>
      </c>
      <c r="X38" s="29">
        <v>10</v>
      </c>
      <c r="Y38" s="29">
        <v>30</v>
      </c>
      <c r="Z38" s="29">
        <v>1073</v>
      </c>
      <c r="AA38" s="29">
        <v>10</v>
      </c>
      <c r="AB38" s="29">
        <v>21</v>
      </c>
      <c r="AC38" s="30">
        <v>1057</v>
      </c>
      <c r="AD38" s="29">
        <v>43</v>
      </c>
      <c r="AE38" s="29">
        <v>506</v>
      </c>
      <c r="AF38" s="30">
        <v>89.4</v>
      </c>
      <c r="AG38" s="35" t="s">
        <v>0</v>
      </c>
      <c r="AH38" s="35" t="s">
        <v>0</v>
      </c>
      <c r="AI38" s="34">
        <v>0</v>
      </c>
    </row>
    <row r="39" spans="1:35">
      <c r="A39" s="58" t="s">
        <v>41</v>
      </c>
      <c r="B39" s="31">
        <v>14</v>
      </c>
      <c r="C39" s="31">
        <v>127</v>
      </c>
      <c r="D39" s="31">
        <v>847.63757092063906</v>
      </c>
      <c r="E39" s="32">
        <v>0</v>
      </c>
      <c r="F39" s="29">
        <v>14</v>
      </c>
      <c r="G39" s="29">
        <v>248</v>
      </c>
      <c r="H39" s="30">
        <v>4505.8173002842041</v>
      </c>
      <c r="I39" s="29">
        <v>6</v>
      </c>
      <c r="J39" s="29">
        <v>54</v>
      </c>
      <c r="K39" s="33">
        <v>9.8045411103267064</v>
      </c>
      <c r="L39" s="29">
        <v>0</v>
      </c>
      <c r="M39" s="29">
        <v>0</v>
      </c>
      <c r="N39" s="29">
        <v>0</v>
      </c>
      <c r="O39" s="29">
        <v>3</v>
      </c>
      <c r="P39" s="30">
        <v>3</v>
      </c>
      <c r="Q39" s="29">
        <v>3</v>
      </c>
      <c r="R39" s="29">
        <v>3</v>
      </c>
      <c r="S39" s="29">
        <v>4</v>
      </c>
      <c r="T39" s="34">
        <v>3.3333333333333335</v>
      </c>
      <c r="U39" s="29">
        <v>32</v>
      </c>
      <c r="V39" s="29">
        <v>308</v>
      </c>
      <c r="W39" s="30">
        <v>293.30702529683629</v>
      </c>
      <c r="X39" s="29">
        <v>8</v>
      </c>
      <c r="Y39" s="29">
        <v>44</v>
      </c>
      <c r="Z39" s="29">
        <v>2897</v>
      </c>
      <c r="AA39" s="29">
        <v>9</v>
      </c>
      <c r="AB39" s="29">
        <v>63</v>
      </c>
      <c r="AC39" s="30">
        <v>2933</v>
      </c>
      <c r="AD39" s="29">
        <v>43</v>
      </c>
      <c r="AE39" s="29">
        <v>625</v>
      </c>
      <c r="AF39" s="30">
        <v>151.80000000000001</v>
      </c>
      <c r="AG39" s="35">
        <v>5.166666666666667</v>
      </c>
      <c r="AH39" s="35">
        <v>28.499999999999996</v>
      </c>
      <c r="AI39" s="34">
        <v>5.4300676162641324</v>
      </c>
    </row>
    <row r="40" spans="1:35">
      <c r="A40" s="58" t="s">
        <v>42</v>
      </c>
      <c r="B40" s="31">
        <v>10</v>
      </c>
      <c r="C40" s="31">
        <v>160</v>
      </c>
      <c r="D40" s="31">
        <v>86.515361951897262</v>
      </c>
      <c r="E40" s="32">
        <v>96.483759200848965</v>
      </c>
      <c r="F40" s="29">
        <v>17</v>
      </c>
      <c r="G40" s="29">
        <v>169</v>
      </c>
      <c r="H40" s="30">
        <v>179.26981559171259</v>
      </c>
      <c r="I40" s="29">
        <v>6</v>
      </c>
      <c r="J40" s="29">
        <v>55</v>
      </c>
      <c r="K40" s="33">
        <v>10.263182556227234</v>
      </c>
      <c r="L40" s="29">
        <v>2</v>
      </c>
      <c r="M40" s="29">
        <v>0</v>
      </c>
      <c r="N40" s="29">
        <v>3</v>
      </c>
      <c r="O40" s="29">
        <v>3</v>
      </c>
      <c r="P40" s="30">
        <v>5</v>
      </c>
      <c r="Q40" s="29">
        <v>6</v>
      </c>
      <c r="R40" s="29">
        <v>1</v>
      </c>
      <c r="S40" s="29">
        <v>3</v>
      </c>
      <c r="T40" s="34">
        <v>3.3333333333333335</v>
      </c>
      <c r="U40" s="29">
        <v>61</v>
      </c>
      <c r="V40" s="29">
        <v>606</v>
      </c>
      <c r="W40" s="30">
        <v>65.506208178493566</v>
      </c>
      <c r="X40" s="29">
        <v>11</v>
      </c>
      <c r="Y40" s="29">
        <v>50</v>
      </c>
      <c r="Z40" s="29">
        <v>2490</v>
      </c>
      <c r="AA40" s="29">
        <v>10</v>
      </c>
      <c r="AB40" s="29">
        <v>62</v>
      </c>
      <c r="AC40" s="30">
        <v>2959</v>
      </c>
      <c r="AD40" s="29">
        <v>44</v>
      </c>
      <c r="AE40" s="29">
        <v>560</v>
      </c>
      <c r="AF40" s="30">
        <v>53.2</v>
      </c>
      <c r="AG40" s="35">
        <v>3.33</v>
      </c>
      <c r="AH40" s="35">
        <v>25</v>
      </c>
      <c r="AI40" s="34">
        <v>17.80037922888237</v>
      </c>
    </row>
    <row r="41" spans="1:35">
      <c r="A41" s="58" t="s">
        <v>43</v>
      </c>
      <c r="B41" s="31">
        <v>12</v>
      </c>
      <c r="C41" s="31">
        <v>60</v>
      </c>
      <c r="D41" s="31">
        <v>10.452533143553369</v>
      </c>
      <c r="E41" s="32">
        <v>0</v>
      </c>
      <c r="F41" s="29">
        <v>23</v>
      </c>
      <c r="G41" s="29">
        <v>191</v>
      </c>
      <c r="H41" s="30">
        <v>183.57734141324826</v>
      </c>
      <c r="I41" s="29">
        <v>6</v>
      </c>
      <c r="J41" s="29">
        <v>21</v>
      </c>
      <c r="K41" s="33">
        <v>3.4031141660207136</v>
      </c>
      <c r="L41" s="29">
        <v>5</v>
      </c>
      <c r="M41" s="29">
        <v>56</v>
      </c>
      <c r="N41" s="29">
        <v>24.3</v>
      </c>
      <c r="O41" s="29">
        <v>5</v>
      </c>
      <c r="P41" s="30">
        <v>10</v>
      </c>
      <c r="Q41" s="29">
        <v>2</v>
      </c>
      <c r="R41" s="29">
        <v>5</v>
      </c>
      <c r="S41" s="29">
        <v>2</v>
      </c>
      <c r="T41" s="34">
        <v>3</v>
      </c>
      <c r="U41" s="29">
        <v>42</v>
      </c>
      <c r="V41" s="29">
        <v>282</v>
      </c>
      <c r="W41" s="30">
        <v>54.819825559064995</v>
      </c>
      <c r="X41" s="29">
        <v>6</v>
      </c>
      <c r="Y41" s="29">
        <v>13</v>
      </c>
      <c r="Z41" s="29">
        <v>1190</v>
      </c>
      <c r="AA41" s="29">
        <v>7</v>
      </c>
      <c r="AB41" s="29">
        <v>15</v>
      </c>
      <c r="AC41" s="30">
        <v>1190</v>
      </c>
      <c r="AD41" s="29">
        <v>40</v>
      </c>
      <c r="AE41" s="29">
        <v>852</v>
      </c>
      <c r="AF41" s="30">
        <v>24.3</v>
      </c>
      <c r="AG41" s="35">
        <v>3.5</v>
      </c>
      <c r="AH41" s="35">
        <v>14.499999999999998</v>
      </c>
      <c r="AI41" s="34">
        <v>25.424931789215304</v>
      </c>
    </row>
    <row r="42" spans="1:35">
      <c r="A42" s="58" t="s">
        <v>44</v>
      </c>
      <c r="B42" s="31">
        <v>10</v>
      </c>
      <c r="C42" s="31">
        <v>40</v>
      </c>
      <c r="D42" s="31">
        <v>133.33603490019703</v>
      </c>
      <c r="E42" s="32">
        <v>204.89265458019065</v>
      </c>
      <c r="F42" s="29">
        <v>22</v>
      </c>
      <c r="G42" s="29">
        <v>629</v>
      </c>
      <c r="H42" s="30">
        <v>230.91402171187485</v>
      </c>
      <c r="I42" s="29">
        <v>6</v>
      </c>
      <c r="J42" s="29">
        <v>62</v>
      </c>
      <c r="K42" s="33">
        <v>13.904035930267268</v>
      </c>
      <c r="L42" s="29">
        <v>1</v>
      </c>
      <c r="M42" s="29">
        <v>0</v>
      </c>
      <c r="N42" s="29">
        <v>2.7</v>
      </c>
      <c r="O42" s="29">
        <v>3</v>
      </c>
      <c r="P42" s="30">
        <v>4</v>
      </c>
      <c r="Q42" s="29">
        <v>6</v>
      </c>
      <c r="R42" s="29">
        <v>1</v>
      </c>
      <c r="S42" s="29">
        <v>3</v>
      </c>
      <c r="T42" s="34">
        <v>3.3333333333333335</v>
      </c>
      <c r="U42" s="29">
        <v>66</v>
      </c>
      <c r="V42" s="29">
        <v>270</v>
      </c>
      <c r="W42" s="30">
        <v>44.721443120632394</v>
      </c>
      <c r="X42" s="29">
        <v>10</v>
      </c>
      <c r="Y42" s="29">
        <v>25</v>
      </c>
      <c r="Z42" s="29">
        <v>1969</v>
      </c>
      <c r="AA42" s="29">
        <v>9</v>
      </c>
      <c r="AB42" s="29">
        <v>36</v>
      </c>
      <c r="AC42" s="30">
        <v>2577</v>
      </c>
      <c r="AD42" s="29">
        <v>33</v>
      </c>
      <c r="AE42" s="29">
        <v>770</v>
      </c>
      <c r="AF42" s="30">
        <v>41.7</v>
      </c>
      <c r="AG42" s="35">
        <v>2.1666666666666701</v>
      </c>
      <c r="AH42" s="35">
        <v>18</v>
      </c>
      <c r="AI42" s="34">
        <v>33.952259791981277</v>
      </c>
    </row>
    <row r="43" spans="1:35">
      <c r="A43" s="58" t="s">
        <v>45</v>
      </c>
      <c r="B43" s="31">
        <v>7</v>
      </c>
      <c r="C43" s="31">
        <v>22</v>
      </c>
      <c r="D43" s="31">
        <v>8.3516044127507065</v>
      </c>
      <c r="E43" s="32">
        <v>13.427016740756766</v>
      </c>
      <c r="F43" s="29">
        <v>14</v>
      </c>
      <c r="G43" s="29">
        <v>420</v>
      </c>
      <c r="H43" s="30">
        <v>831.24861421781884</v>
      </c>
      <c r="I43" s="29">
        <v>5</v>
      </c>
      <c r="J43" s="29">
        <v>104</v>
      </c>
      <c r="K43" s="33">
        <v>5.0097748681872707</v>
      </c>
      <c r="L43" s="29">
        <v>4</v>
      </c>
      <c r="M43" s="29">
        <v>77</v>
      </c>
      <c r="N43" s="29">
        <v>0</v>
      </c>
      <c r="O43" s="29">
        <v>6</v>
      </c>
      <c r="P43" s="30">
        <v>10</v>
      </c>
      <c r="Q43" s="29">
        <v>1</v>
      </c>
      <c r="R43" s="29">
        <v>5</v>
      </c>
      <c r="S43" s="29">
        <v>6</v>
      </c>
      <c r="T43" s="34">
        <v>4</v>
      </c>
      <c r="U43" s="29">
        <v>17</v>
      </c>
      <c r="V43" s="29">
        <v>196</v>
      </c>
      <c r="W43" s="30">
        <v>32.467666802620634</v>
      </c>
      <c r="X43" s="29">
        <v>7</v>
      </c>
      <c r="Y43" s="29">
        <v>20</v>
      </c>
      <c r="Z43" s="29">
        <v>1281</v>
      </c>
      <c r="AA43" s="29">
        <v>8</v>
      </c>
      <c r="AB43" s="29">
        <v>16</v>
      </c>
      <c r="AC43" s="30">
        <v>1141</v>
      </c>
      <c r="AD43" s="29">
        <v>38</v>
      </c>
      <c r="AE43" s="29">
        <v>561</v>
      </c>
      <c r="AF43" s="30">
        <v>13.8</v>
      </c>
      <c r="AG43" s="35">
        <v>3.0858333333333299</v>
      </c>
      <c r="AH43" s="35">
        <v>14.499999999999998</v>
      </c>
      <c r="AI43" s="34">
        <v>30.466070616126466</v>
      </c>
    </row>
    <row r="44" spans="1:35">
      <c r="A44" s="58" t="s">
        <v>46</v>
      </c>
      <c r="B44" s="31">
        <v>6</v>
      </c>
      <c r="C44" s="31">
        <v>8</v>
      </c>
      <c r="D44" s="31">
        <v>11.697725141811693</v>
      </c>
      <c r="E44" s="32">
        <v>0</v>
      </c>
      <c r="F44" s="29">
        <v>13</v>
      </c>
      <c r="G44" s="29">
        <v>677</v>
      </c>
      <c r="H44" s="30">
        <v>50.173113217117894</v>
      </c>
      <c r="I44" s="29">
        <v>3</v>
      </c>
      <c r="J44" s="29">
        <v>34</v>
      </c>
      <c r="K44" s="33">
        <v>10.110122846123836</v>
      </c>
      <c r="L44" s="29">
        <v>0</v>
      </c>
      <c r="M44" s="29">
        <v>0</v>
      </c>
      <c r="N44" s="29">
        <v>0</v>
      </c>
      <c r="O44" s="29">
        <v>9</v>
      </c>
      <c r="P44" s="30">
        <v>9</v>
      </c>
      <c r="Q44" s="29">
        <v>4</v>
      </c>
      <c r="R44" s="29">
        <v>4</v>
      </c>
      <c r="S44" s="29">
        <v>7</v>
      </c>
      <c r="T44" s="34">
        <v>5</v>
      </c>
      <c r="U44" s="29">
        <v>27</v>
      </c>
      <c r="V44" s="29">
        <v>149</v>
      </c>
      <c r="W44" s="30">
        <v>22.553428567550696</v>
      </c>
      <c r="X44" s="29">
        <v>5</v>
      </c>
      <c r="Y44" s="29">
        <v>7</v>
      </c>
      <c r="Z44" s="29">
        <v>820</v>
      </c>
      <c r="AA44" s="29">
        <v>6</v>
      </c>
      <c r="AB44" s="29">
        <v>5</v>
      </c>
      <c r="AC44" s="30">
        <v>1030</v>
      </c>
      <c r="AD44" s="29">
        <v>43</v>
      </c>
      <c r="AE44" s="29">
        <v>735</v>
      </c>
      <c r="AF44" s="30">
        <v>16.399999999999999</v>
      </c>
      <c r="AG44" s="35">
        <v>1.5</v>
      </c>
      <c r="AH44" s="35">
        <v>14.499999999999998</v>
      </c>
      <c r="AI44" s="34">
        <v>70.730023925496852</v>
      </c>
    </row>
    <row r="45" spans="1:35">
      <c r="A45" s="58" t="s">
        <v>47</v>
      </c>
      <c r="B45" s="31">
        <v>9</v>
      </c>
      <c r="C45" s="31">
        <v>20</v>
      </c>
      <c r="D45" s="31">
        <v>9.2315090650327853</v>
      </c>
      <c r="E45" s="32">
        <v>30.517385338951357</v>
      </c>
      <c r="F45" s="29">
        <v>36</v>
      </c>
      <c r="G45" s="29">
        <v>150</v>
      </c>
      <c r="H45" s="30">
        <v>16.171162491110323</v>
      </c>
      <c r="I45" s="29">
        <v>4</v>
      </c>
      <c r="J45" s="29">
        <v>78</v>
      </c>
      <c r="K45" s="33">
        <v>3.0043334687181309</v>
      </c>
      <c r="L45" s="29">
        <v>5</v>
      </c>
      <c r="M45" s="29">
        <v>73.099999999999994</v>
      </c>
      <c r="N45" s="29">
        <v>4.9000000000000004</v>
      </c>
      <c r="O45" s="29">
        <v>6</v>
      </c>
      <c r="P45" s="30">
        <v>11</v>
      </c>
      <c r="Q45" s="29">
        <v>2</v>
      </c>
      <c r="R45" s="29">
        <v>5</v>
      </c>
      <c r="S45" s="29">
        <v>8</v>
      </c>
      <c r="T45" s="34">
        <v>5</v>
      </c>
      <c r="U45" s="29">
        <v>12</v>
      </c>
      <c r="V45" s="29">
        <v>613</v>
      </c>
      <c r="W45" s="30">
        <v>47.190276398075149</v>
      </c>
      <c r="X45" s="29">
        <v>4</v>
      </c>
      <c r="Y45" s="29">
        <v>17</v>
      </c>
      <c r="Z45" s="29">
        <v>1060</v>
      </c>
      <c r="AA45" s="29">
        <v>7</v>
      </c>
      <c r="AB45" s="29">
        <v>20</v>
      </c>
      <c r="AC45" s="30">
        <v>1165</v>
      </c>
      <c r="AD45" s="29">
        <v>27</v>
      </c>
      <c r="AE45" s="29">
        <v>611</v>
      </c>
      <c r="AF45" s="30">
        <v>33</v>
      </c>
      <c r="AG45" s="35">
        <v>6.5</v>
      </c>
      <c r="AH45" s="35">
        <v>14.499999999999998</v>
      </c>
      <c r="AI45" s="34">
        <v>20.881331439877673</v>
      </c>
    </row>
    <row r="46" spans="1:35">
      <c r="A46" s="58" t="s">
        <v>48</v>
      </c>
      <c r="B46" s="31">
        <v>4</v>
      </c>
      <c r="C46" s="31">
        <v>6</v>
      </c>
      <c r="D46" s="31">
        <v>0</v>
      </c>
      <c r="E46" s="32">
        <v>38.624934951018275</v>
      </c>
      <c r="F46" s="29">
        <v>6</v>
      </c>
      <c r="G46" s="29">
        <v>69</v>
      </c>
      <c r="H46" s="30">
        <v>58.671276190596785</v>
      </c>
      <c r="I46" s="29">
        <v>6</v>
      </c>
      <c r="J46" s="29">
        <v>42</v>
      </c>
      <c r="K46" s="33">
        <v>0.61425105599952767</v>
      </c>
      <c r="L46" s="29">
        <v>4</v>
      </c>
      <c r="M46" s="29">
        <v>5.2</v>
      </c>
      <c r="N46" s="29">
        <v>0</v>
      </c>
      <c r="O46" s="29">
        <v>9</v>
      </c>
      <c r="P46" s="30">
        <v>13</v>
      </c>
      <c r="Q46" s="29">
        <v>7</v>
      </c>
      <c r="R46" s="29">
        <v>5</v>
      </c>
      <c r="S46" s="29">
        <v>7</v>
      </c>
      <c r="T46" s="34">
        <v>6.333333333333333</v>
      </c>
      <c r="U46" s="29">
        <v>9</v>
      </c>
      <c r="V46" s="29">
        <v>135</v>
      </c>
      <c r="W46" s="30">
        <v>29.19713879257889</v>
      </c>
      <c r="X46" s="29">
        <v>4</v>
      </c>
      <c r="Y46" s="29">
        <v>5</v>
      </c>
      <c r="Z46" s="29">
        <v>744</v>
      </c>
      <c r="AA46" s="29">
        <v>3</v>
      </c>
      <c r="AB46" s="29">
        <v>5</v>
      </c>
      <c r="AC46" s="30">
        <v>744</v>
      </c>
      <c r="AD46" s="29">
        <v>35</v>
      </c>
      <c r="AE46" s="29">
        <v>380</v>
      </c>
      <c r="AF46" s="30">
        <v>23.3</v>
      </c>
      <c r="AG46" s="35">
        <v>1.0833333333333333</v>
      </c>
      <c r="AH46" s="35">
        <v>4</v>
      </c>
      <c r="AI46" s="34">
        <v>86.499740952984467</v>
      </c>
    </row>
    <row r="47" spans="1:35">
      <c r="A47" s="58" t="s">
        <v>49</v>
      </c>
      <c r="B47" s="31">
        <v>11</v>
      </c>
      <c r="C47" s="31">
        <v>37</v>
      </c>
      <c r="D47" s="31">
        <v>195.07425736514546</v>
      </c>
      <c r="E47" s="32">
        <v>500.45881349432722</v>
      </c>
      <c r="F47" s="29">
        <v>16</v>
      </c>
      <c r="G47" s="29">
        <v>179</v>
      </c>
      <c r="H47" s="30">
        <v>2145.6258401807049</v>
      </c>
      <c r="I47" s="29">
        <v>7</v>
      </c>
      <c r="J47" s="29">
        <v>40</v>
      </c>
      <c r="K47" s="33">
        <v>13.207963165068376</v>
      </c>
      <c r="L47" s="29">
        <v>1</v>
      </c>
      <c r="M47" s="29">
        <v>0</v>
      </c>
      <c r="N47" s="29">
        <v>0.2</v>
      </c>
      <c r="O47" s="29">
        <v>1</v>
      </c>
      <c r="P47" s="30">
        <v>2</v>
      </c>
      <c r="Q47" s="29">
        <v>5</v>
      </c>
      <c r="R47" s="29">
        <v>2</v>
      </c>
      <c r="S47" s="29">
        <v>0</v>
      </c>
      <c r="T47" s="34">
        <v>2.3333333333333335</v>
      </c>
      <c r="U47" s="29">
        <v>23</v>
      </c>
      <c r="V47" s="29">
        <v>66</v>
      </c>
      <c r="W47" s="30">
        <v>38.731071606056894</v>
      </c>
      <c r="X47" s="29">
        <v>5</v>
      </c>
      <c r="Y47" s="29">
        <v>19</v>
      </c>
      <c r="Z47" s="29">
        <v>836</v>
      </c>
      <c r="AA47" s="29">
        <v>5</v>
      </c>
      <c r="AB47" s="29">
        <v>18</v>
      </c>
      <c r="AC47" s="30">
        <v>911</v>
      </c>
      <c r="AD47" s="29">
        <v>40</v>
      </c>
      <c r="AE47" s="29">
        <v>1225</v>
      </c>
      <c r="AF47" s="30">
        <v>34</v>
      </c>
      <c r="AG47" s="35">
        <v>5</v>
      </c>
      <c r="AH47" s="35">
        <v>18</v>
      </c>
      <c r="AI47" s="34">
        <v>15.901047534312278</v>
      </c>
    </row>
    <row r="48" spans="1:35">
      <c r="A48" s="58" t="s">
        <v>50</v>
      </c>
      <c r="B48" s="31">
        <v>5</v>
      </c>
      <c r="C48" s="31">
        <v>14</v>
      </c>
      <c r="D48" s="31">
        <v>22.615948240751198</v>
      </c>
      <c r="E48" s="32">
        <v>0</v>
      </c>
      <c r="F48" s="29">
        <v>13</v>
      </c>
      <c r="G48" s="29">
        <v>182</v>
      </c>
      <c r="H48" s="30">
        <v>11.346967134583789</v>
      </c>
      <c r="I48" s="29">
        <v>5</v>
      </c>
      <c r="J48" s="29">
        <v>42</v>
      </c>
      <c r="K48" s="33">
        <v>13.684737945533316</v>
      </c>
      <c r="L48" s="29">
        <v>0</v>
      </c>
      <c r="M48" s="29">
        <v>0</v>
      </c>
      <c r="N48" s="29">
        <v>0</v>
      </c>
      <c r="O48" s="29">
        <v>9</v>
      </c>
      <c r="P48" s="30">
        <v>9</v>
      </c>
      <c r="Q48" s="29">
        <v>4</v>
      </c>
      <c r="R48" s="29">
        <v>8</v>
      </c>
      <c r="S48" s="29">
        <v>7</v>
      </c>
      <c r="T48" s="34">
        <v>6.333333333333333</v>
      </c>
      <c r="U48" s="29">
        <v>38</v>
      </c>
      <c r="V48" s="29">
        <v>120</v>
      </c>
      <c r="W48" s="30">
        <v>37.001815620620519</v>
      </c>
      <c r="X48" s="29">
        <v>7</v>
      </c>
      <c r="Y48" s="29">
        <v>13</v>
      </c>
      <c r="Z48" s="29">
        <v>1297</v>
      </c>
      <c r="AA48" s="29">
        <v>8</v>
      </c>
      <c r="AB48" s="29">
        <v>15</v>
      </c>
      <c r="AC48" s="30">
        <v>1310</v>
      </c>
      <c r="AD48" s="29">
        <v>47</v>
      </c>
      <c r="AE48" s="29">
        <v>681</v>
      </c>
      <c r="AF48" s="30">
        <v>36</v>
      </c>
      <c r="AG48" s="35" t="s">
        <v>0</v>
      </c>
      <c r="AH48" s="35" t="s">
        <v>0</v>
      </c>
      <c r="AI48" s="34">
        <v>0</v>
      </c>
    </row>
    <row r="49" spans="1:35">
      <c r="A49" s="58" t="s">
        <v>51</v>
      </c>
      <c r="B49" s="31">
        <v>8</v>
      </c>
      <c r="C49" s="31">
        <v>19</v>
      </c>
      <c r="D49" s="31">
        <v>17.318431256669708</v>
      </c>
      <c r="E49" s="32">
        <v>2.2754294570795047E-3</v>
      </c>
      <c r="F49" s="29">
        <v>17</v>
      </c>
      <c r="G49" s="29">
        <v>214</v>
      </c>
      <c r="H49" s="30">
        <v>131.62709286502911</v>
      </c>
      <c r="I49" s="29">
        <v>7</v>
      </c>
      <c r="J49" s="29">
        <v>60</v>
      </c>
      <c r="K49" s="33">
        <v>3.7365610556670976</v>
      </c>
      <c r="L49" s="29">
        <v>6</v>
      </c>
      <c r="M49" s="29">
        <v>46.1</v>
      </c>
      <c r="N49" s="29">
        <v>29.7</v>
      </c>
      <c r="O49" s="29">
        <v>3</v>
      </c>
      <c r="P49" s="30">
        <v>9</v>
      </c>
      <c r="Q49" s="29">
        <v>5</v>
      </c>
      <c r="R49" s="29">
        <v>4</v>
      </c>
      <c r="S49" s="29">
        <v>8</v>
      </c>
      <c r="T49" s="34">
        <v>5.666666666666667</v>
      </c>
      <c r="U49" s="29">
        <v>9</v>
      </c>
      <c r="V49" s="29">
        <v>324</v>
      </c>
      <c r="W49" s="30">
        <v>38.959321293581482</v>
      </c>
      <c r="X49" s="29">
        <v>6</v>
      </c>
      <c r="Y49" s="29">
        <v>9</v>
      </c>
      <c r="Z49" s="29">
        <v>916</v>
      </c>
      <c r="AA49" s="29">
        <v>7</v>
      </c>
      <c r="AB49" s="29">
        <v>10</v>
      </c>
      <c r="AC49" s="30">
        <v>1150</v>
      </c>
      <c r="AD49" s="29">
        <v>34</v>
      </c>
      <c r="AE49" s="29">
        <v>460</v>
      </c>
      <c r="AF49" s="30">
        <v>40.9</v>
      </c>
      <c r="AG49" s="35">
        <v>3.5</v>
      </c>
      <c r="AH49" s="35">
        <v>38</v>
      </c>
      <c r="AI49" s="34">
        <v>8.8823745603917192</v>
      </c>
    </row>
    <row r="50" spans="1:35">
      <c r="A50" s="58" t="s">
        <v>52</v>
      </c>
      <c r="B50" s="31">
        <v>13</v>
      </c>
      <c r="C50" s="31">
        <v>64</v>
      </c>
      <c r="D50" s="31">
        <v>35.058471858884239</v>
      </c>
      <c r="E50" s="32">
        <v>5.2893554974214769</v>
      </c>
      <c r="F50" s="29">
        <v>19</v>
      </c>
      <c r="G50" s="29">
        <v>155</v>
      </c>
      <c r="H50" s="30">
        <v>230.55811656287852</v>
      </c>
      <c r="I50" s="29">
        <v>9</v>
      </c>
      <c r="J50" s="29">
        <v>16</v>
      </c>
      <c r="K50" s="33">
        <v>2.1152356876447067</v>
      </c>
      <c r="L50" s="29">
        <v>5</v>
      </c>
      <c r="M50" s="29">
        <v>46</v>
      </c>
      <c r="N50" s="29">
        <v>37.200000000000003</v>
      </c>
      <c r="O50" s="29">
        <v>3</v>
      </c>
      <c r="P50" s="30">
        <v>8</v>
      </c>
      <c r="Q50" s="29">
        <v>1</v>
      </c>
      <c r="R50" s="29">
        <v>5</v>
      </c>
      <c r="S50" s="29">
        <v>6</v>
      </c>
      <c r="T50" s="34">
        <v>4</v>
      </c>
      <c r="U50" s="29">
        <v>8</v>
      </c>
      <c r="V50" s="29">
        <v>600</v>
      </c>
      <c r="W50" s="30">
        <v>34.934866661164612</v>
      </c>
      <c r="X50" s="29">
        <v>9</v>
      </c>
      <c r="Y50" s="29">
        <v>20</v>
      </c>
      <c r="Z50" s="29">
        <v>1345</v>
      </c>
      <c r="AA50" s="29">
        <v>7</v>
      </c>
      <c r="AB50" s="29">
        <v>29</v>
      </c>
      <c r="AC50" s="30">
        <v>1332</v>
      </c>
      <c r="AD50" s="29">
        <v>39</v>
      </c>
      <c r="AE50" s="29">
        <v>588</v>
      </c>
      <c r="AF50" s="30">
        <v>27.2</v>
      </c>
      <c r="AG50" s="35">
        <v>5.25</v>
      </c>
      <c r="AH50" s="35">
        <v>18</v>
      </c>
      <c r="AI50" s="34">
        <v>16.130046525486151</v>
      </c>
    </row>
    <row r="51" spans="1:35">
      <c r="A51" s="58" t="s">
        <v>53</v>
      </c>
      <c r="B51" s="31">
        <v>6</v>
      </c>
      <c r="C51" s="31">
        <v>7</v>
      </c>
      <c r="D51" s="31">
        <v>16.148641829525513</v>
      </c>
      <c r="E51" s="32">
        <v>0</v>
      </c>
      <c r="F51" s="29">
        <v>25</v>
      </c>
      <c r="G51" s="29">
        <v>218</v>
      </c>
      <c r="H51" s="30">
        <v>331.62937516765669</v>
      </c>
      <c r="I51" s="29">
        <v>7</v>
      </c>
      <c r="J51" s="29">
        <v>72</v>
      </c>
      <c r="K51" s="33">
        <v>0.86106521698212435</v>
      </c>
      <c r="L51" s="29">
        <v>6</v>
      </c>
      <c r="M51" s="29">
        <v>8.1999999999999993</v>
      </c>
      <c r="N51" s="29">
        <v>2.5</v>
      </c>
      <c r="O51" s="29">
        <v>3</v>
      </c>
      <c r="P51" s="30">
        <v>9</v>
      </c>
      <c r="Q51" s="29">
        <v>8</v>
      </c>
      <c r="R51" s="29">
        <v>3</v>
      </c>
      <c r="S51" s="29">
        <v>5</v>
      </c>
      <c r="T51" s="34">
        <v>5.333333333333333</v>
      </c>
      <c r="U51" s="29">
        <v>29</v>
      </c>
      <c r="V51" s="29">
        <v>480</v>
      </c>
      <c r="W51" s="30">
        <v>43.008071041055288</v>
      </c>
      <c r="X51" s="29">
        <v>6</v>
      </c>
      <c r="Y51" s="29">
        <v>14</v>
      </c>
      <c r="Z51" s="29">
        <v>737</v>
      </c>
      <c r="AA51" s="29">
        <v>6</v>
      </c>
      <c r="AB51" s="29">
        <v>15</v>
      </c>
      <c r="AC51" s="30">
        <v>823</v>
      </c>
      <c r="AD51" s="29">
        <v>41</v>
      </c>
      <c r="AE51" s="29">
        <v>1010</v>
      </c>
      <c r="AF51" s="30">
        <v>26.2</v>
      </c>
      <c r="AG51" s="35">
        <v>4.166666666666667</v>
      </c>
      <c r="AH51" s="35">
        <v>22</v>
      </c>
      <c r="AI51" s="34">
        <v>16.816390492098666</v>
      </c>
    </row>
    <row r="52" spans="1:35">
      <c r="A52" s="58" t="s">
        <v>54</v>
      </c>
      <c r="B52" s="31">
        <v>8</v>
      </c>
      <c r="C52" s="31">
        <v>17</v>
      </c>
      <c r="D52" s="31">
        <v>38.736787498346025</v>
      </c>
      <c r="E52" s="32">
        <v>2.8715701716594548</v>
      </c>
      <c r="F52" s="29">
        <v>34</v>
      </c>
      <c r="G52" s="29">
        <v>155</v>
      </c>
      <c r="H52" s="30">
        <v>166.19384662689393</v>
      </c>
      <c r="I52" s="29">
        <v>5</v>
      </c>
      <c r="J52" s="29">
        <v>31</v>
      </c>
      <c r="K52" s="33">
        <v>3.8267600891125877</v>
      </c>
      <c r="L52" s="29">
        <v>6</v>
      </c>
      <c r="M52" s="29">
        <v>94.6</v>
      </c>
      <c r="N52" s="29">
        <v>21</v>
      </c>
      <c r="O52" s="29">
        <v>5</v>
      </c>
      <c r="P52" s="30">
        <v>11</v>
      </c>
      <c r="Q52" s="29">
        <v>5</v>
      </c>
      <c r="R52" s="29">
        <v>2</v>
      </c>
      <c r="S52" s="29">
        <v>6</v>
      </c>
      <c r="T52" s="34">
        <v>4.333333333333333</v>
      </c>
      <c r="U52" s="29">
        <v>53</v>
      </c>
      <c r="V52" s="29">
        <v>320</v>
      </c>
      <c r="W52" s="30">
        <v>34.960386808472862</v>
      </c>
      <c r="X52" s="29">
        <v>8</v>
      </c>
      <c r="Y52" s="29">
        <v>14</v>
      </c>
      <c r="Z52" s="29">
        <v>880</v>
      </c>
      <c r="AA52" s="29">
        <v>8</v>
      </c>
      <c r="AB52" s="29">
        <v>10</v>
      </c>
      <c r="AC52" s="30">
        <v>820</v>
      </c>
      <c r="AD52" s="29">
        <v>30</v>
      </c>
      <c r="AE52" s="29">
        <v>786</v>
      </c>
      <c r="AF52" s="30">
        <v>19.2</v>
      </c>
      <c r="AG52" s="35">
        <v>4</v>
      </c>
      <c r="AH52" s="35">
        <v>9</v>
      </c>
      <c r="AI52" s="34">
        <v>30.780916997018441</v>
      </c>
    </row>
    <row r="53" spans="1:35">
      <c r="A53" s="58" t="s">
        <v>55</v>
      </c>
      <c r="B53" s="31">
        <v>20</v>
      </c>
      <c r="C53" s="31">
        <v>136</v>
      </c>
      <c r="D53" s="31">
        <v>100.39700661787388</v>
      </c>
      <c r="E53" s="32">
        <v>12.403347584886818</v>
      </c>
      <c r="F53" s="29">
        <v>18</v>
      </c>
      <c r="G53" s="29">
        <v>201</v>
      </c>
      <c r="H53" s="30">
        <v>128.36844582978614</v>
      </c>
      <c r="I53" s="29">
        <v>6</v>
      </c>
      <c r="J53" s="29">
        <v>23</v>
      </c>
      <c r="K53" s="33">
        <v>6.1674451923959719</v>
      </c>
      <c r="L53" s="29">
        <v>2</v>
      </c>
      <c r="M53" s="29">
        <v>0</v>
      </c>
      <c r="N53" s="29">
        <v>3</v>
      </c>
      <c r="O53" s="29">
        <v>3</v>
      </c>
      <c r="P53" s="30">
        <v>5</v>
      </c>
      <c r="Q53" s="29">
        <v>6</v>
      </c>
      <c r="R53" s="29">
        <v>1</v>
      </c>
      <c r="S53" s="29">
        <v>4</v>
      </c>
      <c r="T53" s="34">
        <v>3.6666666666666665</v>
      </c>
      <c r="U53" s="29">
        <v>46</v>
      </c>
      <c r="V53" s="29">
        <v>492</v>
      </c>
      <c r="W53" s="30">
        <v>59.491054012553981</v>
      </c>
      <c r="X53" s="29">
        <v>7</v>
      </c>
      <c r="Y53" s="29">
        <v>30</v>
      </c>
      <c r="Z53" s="29">
        <v>1411</v>
      </c>
      <c r="AA53" s="29">
        <v>7</v>
      </c>
      <c r="AB53" s="29">
        <v>49</v>
      </c>
      <c r="AC53" s="30">
        <v>1411</v>
      </c>
      <c r="AD53" s="29">
        <v>40</v>
      </c>
      <c r="AE53" s="29">
        <v>553</v>
      </c>
      <c r="AF53" s="30">
        <v>18.5</v>
      </c>
      <c r="AG53" s="35" t="s">
        <v>0</v>
      </c>
      <c r="AH53" s="35" t="s">
        <v>0</v>
      </c>
      <c r="AI53" s="34">
        <v>0</v>
      </c>
    </row>
    <row r="54" spans="1:35">
      <c r="A54" s="58" t="s">
        <v>56</v>
      </c>
      <c r="B54" s="31">
        <v>13</v>
      </c>
      <c r="C54" s="31">
        <v>84</v>
      </c>
      <c r="D54" s="31">
        <v>76.519886309946088</v>
      </c>
      <c r="E54" s="32">
        <v>296.95702541891524</v>
      </c>
      <c r="F54" s="29" t="s">
        <v>1</v>
      </c>
      <c r="G54" s="29" t="s">
        <v>1</v>
      </c>
      <c r="H54" s="30" t="s">
        <v>1</v>
      </c>
      <c r="I54" s="29">
        <v>11</v>
      </c>
      <c r="J54" s="29">
        <v>78</v>
      </c>
      <c r="K54" s="33">
        <v>9.1187828101675663</v>
      </c>
      <c r="L54" s="29">
        <v>0</v>
      </c>
      <c r="M54" s="29">
        <v>0</v>
      </c>
      <c r="N54" s="29">
        <v>0</v>
      </c>
      <c r="O54" s="29">
        <v>2</v>
      </c>
      <c r="P54" s="30">
        <v>2</v>
      </c>
      <c r="Q54" s="29">
        <v>4</v>
      </c>
      <c r="R54" s="29">
        <v>5</v>
      </c>
      <c r="S54" s="29">
        <v>5</v>
      </c>
      <c r="T54" s="34">
        <v>4.666666666666667</v>
      </c>
      <c r="U54" s="29">
        <v>18</v>
      </c>
      <c r="V54" s="29">
        <v>216</v>
      </c>
      <c r="W54" s="30">
        <v>84.538374851237919</v>
      </c>
      <c r="X54" s="29">
        <v>9</v>
      </c>
      <c r="Y54" s="29">
        <v>50</v>
      </c>
      <c r="Z54" s="29">
        <v>1431</v>
      </c>
      <c r="AA54" s="29">
        <v>13</v>
      </c>
      <c r="AB54" s="29">
        <v>60</v>
      </c>
      <c r="AC54" s="30">
        <v>1581</v>
      </c>
      <c r="AD54" s="29">
        <v>39</v>
      </c>
      <c r="AE54" s="29">
        <v>405</v>
      </c>
      <c r="AF54" s="30">
        <v>22.6</v>
      </c>
      <c r="AG54" s="35" t="s">
        <v>0</v>
      </c>
      <c r="AH54" s="35" t="s">
        <v>0</v>
      </c>
      <c r="AI54" s="34">
        <v>0</v>
      </c>
    </row>
    <row r="55" spans="1:35">
      <c r="A55" s="58" t="s">
        <v>57</v>
      </c>
      <c r="B55" s="31">
        <v>5</v>
      </c>
      <c r="C55" s="31">
        <v>7</v>
      </c>
      <c r="D55" s="31">
        <v>1.6790528360588763</v>
      </c>
      <c r="E55" s="32">
        <v>23.159349462881053</v>
      </c>
      <c r="F55" s="29">
        <v>14</v>
      </c>
      <c r="G55" s="29">
        <v>118</v>
      </c>
      <c r="H55" s="30">
        <v>26.92216476686265</v>
      </c>
      <c r="I55" s="29">
        <v>3</v>
      </c>
      <c r="J55" s="29">
        <v>18</v>
      </c>
      <c r="K55" s="33">
        <v>0.45183890802080934</v>
      </c>
      <c r="L55" s="29">
        <v>5</v>
      </c>
      <c r="M55" s="29">
        <v>20.6</v>
      </c>
      <c r="N55" s="29">
        <v>0</v>
      </c>
      <c r="O55" s="29">
        <v>6</v>
      </c>
      <c r="P55" s="30">
        <v>11</v>
      </c>
      <c r="Q55" s="29">
        <v>8</v>
      </c>
      <c r="R55" s="29">
        <v>3</v>
      </c>
      <c r="S55" s="29">
        <v>6</v>
      </c>
      <c r="T55" s="34">
        <v>5.666666666666667</v>
      </c>
      <c r="U55" s="29">
        <v>7</v>
      </c>
      <c r="V55" s="29">
        <v>81</v>
      </c>
      <c r="W55" s="30">
        <v>49.109623015702297</v>
      </c>
      <c r="X55" s="29">
        <v>3</v>
      </c>
      <c r="Y55" s="29">
        <v>5</v>
      </c>
      <c r="Z55" s="29">
        <v>730</v>
      </c>
      <c r="AA55" s="29">
        <v>4</v>
      </c>
      <c r="AB55" s="29">
        <v>5</v>
      </c>
      <c r="AC55" s="30">
        <v>740</v>
      </c>
      <c r="AD55" s="29">
        <v>36</v>
      </c>
      <c r="AE55" s="29">
        <v>425</v>
      </c>
      <c r="AF55" s="30">
        <v>26.3</v>
      </c>
      <c r="AG55" s="35">
        <v>3</v>
      </c>
      <c r="AH55" s="35">
        <v>9</v>
      </c>
      <c r="AI55" s="34">
        <v>37.459443704675095</v>
      </c>
    </row>
    <row r="56" spans="1:35">
      <c r="A56" s="58" t="s">
        <v>58</v>
      </c>
      <c r="B56" s="31">
        <v>5</v>
      </c>
      <c r="C56" s="31">
        <v>9</v>
      </c>
      <c r="D56" s="31">
        <v>18.874115690910127</v>
      </c>
      <c r="E56" s="32">
        <v>492.3682354150468</v>
      </c>
      <c r="F56" s="29">
        <v>12</v>
      </c>
      <c r="G56" s="29">
        <v>128</v>
      </c>
      <c r="H56" s="30">
        <v>561.95627935370669</v>
      </c>
      <c r="I56" s="29">
        <v>10</v>
      </c>
      <c r="J56" s="29">
        <v>41</v>
      </c>
      <c r="K56" s="33">
        <v>2.1739701098466497</v>
      </c>
      <c r="L56" s="29">
        <v>2</v>
      </c>
      <c r="M56" s="29">
        <v>0</v>
      </c>
      <c r="N56" s="29">
        <v>0.1</v>
      </c>
      <c r="O56" s="29">
        <v>4</v>
      </c>
      <c r="P56" s="30">
        <v>6</v>
      </c>
      <c r="Q56" s="29">
        <v>4</v>
      </c>
      <c r="R56" s="29">
        <v>4</v>
      </c>
      <c r="S56" s="29">
        <v>5</v>
      </c>
      <c r="T56" s="34">
        <v>4.333333333333333</v>
      </c>
      <c r="U56" s="29">
        <v>19</v>
      </c>
      <c r="V56" s="29">
        <v>198</v>
      </c>
      <c r="W56" s="30">
        <v>31.130726427684024</v>
      </c>
      <c r="X56" s="29">
        <v>8</v>
      </c>
      <c r="Y56" s="29">
        <v>49</v>
      </c>
      <c r="Z56" s="29">
        <v>1940</v>
      </c>
      <c r="AA56" s="29">
        <v>8</v>
      </c>
      <c r="AB56" s="29">
        <v>45</v>
      </c>
      <c r="AC56" s="30">
        <v>2993</v>
      </c>
      <c r="AD56" s="29">
        <v>37</v>
      </c>
      <c r="AE56" s="29">
        <v>620</v>
      </c>
      <c r="AF56" s="30">
        <v>15.2</v>
      </c>
      <c r="AG56" s="35">
        <v>3</v>
      </c>
      <c r="AH56" s="35">
        <v>14.499999999999998</v>
      </c>
      <c r="AI56" s="34">
        <v>32.150205761316869</v>
      </c>
    </row>
    <row r="57" spans="1:35">
      <c r="A57" s="58" t="s">
        <v>59</v>
      </c>
      <c r="B57" s="31">
        <v>8</v>
      </c>
      <c r="C57" s="31">
        <v>46</v>
      </c>
      <c r="D57" s="31">
        <v>25.298340439832575</v>
      </c>
      <c r="E57" s="32">
        <v>0</v>
      </c>
      <c r="F57" s="29">
        <v>19</v>
      </c>
      <c r="G57" s="29">
        <v>135</v>
      </c>
      <c r="H57" s="30">
        <v>50.449699069837799</v>
      </c>
      <c r="I57" s="29">
        <v>3</v>
      </c>
      <c r="J57" s="29">
        <v>68</v>
      </c>
      <c r="K57" s="33">
        <v>2.0030119223325276</v>
      </c>
      <c r="L57" s="29">
        <v>4</v>
      </c>
      <c r="M57" s="29">
        <v>48.6</v>
      </c>
      <c r="N57" s="29">
        <v>0</v>
      </c>
      <c r="O57" s="29">
        <v>7</v>
      </c>
      <c r="P57" s="30">
        <v>11</v>
      </c>
      <c r="Q57" s="29">
        <v>3</v>
      </c>
      <c r="R57" s="29">
        <v>8</v>
      </c>
      <c r="S57" s="29">
        <v>7</v>
      </c>
      <c r="T57" s="34">
        <v>6</v>
      </c>
      <c r="U57" s="29">
        <v>33</v>
      </c>
      <c r="V57" s="29">
        <v>150</v>
      </c>
      <c r="W57" s="30">
        <v>41.164870179141523</v>
      </c>
      <c r="X57" s="29">
        <v>10</v>
      </c>
      <c r="Y57" s="29">
        <v>24</v>
      </c>
      <c r="Z57" s="29">
        <v>654</v>
      </c>
      <c r="AA57" s="29">
        <v>10</v>
      </c>
      <c r="AB57" s="29">
        <v>24</v>
      </c>
      <c r="AC57" s="30">
        <v>630</v>
      </c>
      <c r="AD57" s="29">
        <v>34</v>
      </c>
      <c r="AE57" s="29">
        <v>397</v>
      </c>
      <c r="AF57" s="30">
        <v>38.9</v>
      </c>
      <c r="AG57" s="35">
        <v>1.75</v>
      </c>
      <c r="AH57" s="35">
        <v>38</v>
      </c>
      <c r="AI57" s="34">
        <v>20.138309434292118</v>
      </c>
    </row>
    <row r="58" spans="1:35">
      <c r="A58" s="58" t="s">
        <v>60</v>
      </c>
      <c r="B58" s="31">
        <v>3</v>
      </c>
      <c r="C58" s="31">
        <v>14</v>
      </c>
      <c r="D58" s="31">
        <v>0.94040920543723139</v>
      </c>
      <c r="E58" s="32">
        <v>7.1994268527685481</v>
      </c>
      <c r="F58" s="29">
        <v>18</v>
      </c>
      <c r="G58" s="29">
        <v>66</v>
      </c>
      <c r="H58" s="30">
        <v>119.72409438643555</v>
      </c>
      <c r="I58" s="29">
        <v>3</v>
      </c>
      <c r="J58" s="29">
        <v>14</v>
      </c>
      <c r="K58" s="33">
        <v>4.050352271028645</v>
      </c>
      <c r="L58" s="29">
        <v>5</v>
      </c>
      <c r="M58" s="29">
        <v>14.7</v>
      </c>
      <c r="N58" s="29">
        <v>0</v>
      </c>
      <c r="O58" s="29">
        <v>7</v>
      </c>
      <c r="P58" s="30">
        <v>12</v>
      </c>
      <c r="Q58" s="29">
        <v>6</v>
      </c>
      <c r="R58" s="29">
        <v>4</v>
      </c>
      <c r="S58" s="29">
        <v>7</v>
      </c>
      <c r="T58" s="34">
        <v>5.666666666666667</v>
      </c>
      <c r="U58" s="29">
        <v>8</v>
      </c>
      <c r="V58" s="29">
        <v>243</v>
      </c>
      <c r="W58" s="30">
        <v>47.720112613291818</v>
      </c>
      <c r="X58" s="29">
        <v>4</v>
      </c>
      <c r="Y58" s="29">
        <v>8</v>
      </c>
      <c r="Z58" s="29">
        <v>540</v>
      </c>
      <c r="AA58" s="29">
        <v>5</v>
      </c>
      <c r="AB58" s="29">
        <v>8</v>
      </c>
      <c r="AC58" s="30">
        <v>620</v>
      </c>
      <c r="AD58" s="29">
        <v>32</v>
      </c>
      <c r="AE58" s="29">
        <v>375</v>
      </c>
      <c r="AF58" s="30">
        <v>13.3</v>
      </c>
      <c r="AG58" s="35">
        <v>0.91666666666666696</v>
      </c>
      <c r="AH58" s="35">
        <v>3.5000000000000004</v>
      </c>
      <c r="AI58" s="34">
        <v>87.27177765794498</v>
      </c>
    </row>
    <row r="59" spans="1:35">
      <c r="A59" s="58" t="s">
        <v>61</v>
      </c>
      <c r="B59" s="31">
        <v>5</v>
      </c>
      <c r="C59" s="31">
        <v>7</v>
      </c>
      <c r="D59" s="31">
        <v>0.87356556982266265</v>
      </c>
      <c r="E59" s="32">
        <v>3.1528695630081301E-3</v>
      </c>
      <c r="F59" s="29">
        <v>13</v>
      </c>
      <c r="G59" s="29">
        <v>137</v>
      </c>
      <c r="H59" s="30">
        <v>22.915055983943088</v>
      </c>
      <c r="I59" s="29">
        <v>8</v>
      </c>
      <c r="J59" s="29">
        <v>98</v>
      </c>
      <c r="K59" s="33">
        <v>6.1256726500823326</v>
      </c>
      <c r="L59" s="29">
        <v>4</v>
      </c>
      <c r="M59" s="29">
        <v>0</v>
      </c>
      <c r="N59" s="29">
        <v>32.5</v>
      </c>
      <c r="O59" s="29">
        <v>7</v>
      </c>
      <c r="P59" s="30">
        <v>11</v>
      </c>
      <c r="Q59" s="29">
        <v>10</v>
      </c>
      <c r="R59" s="29">
        <v>1</v>
      </c>
      <c r="S59" s="29">
        <v>5</v>
      </c>
      <c r="T59" s="34">
        <v>5.333333333333333</v>
      </c>
      <c r="U59" s="29">
        <v>7</v>
      </c>
      <c r="V59" s="29">
        <v>132</v>
      </c>
      <c r="W59" s="30">
        <v>65.777707437681443</v>
      </c>
      <c r="X59" s="29">
        <v>2</v>
      </c>
      <c r="Y59" s="29">
        <v>9</v>
      </c>
      <c r="Z59" s="29">
        <v>1078</v>
      </c>
      <c r="AA59" s="29">
        <v>2</v>
      </c>
      <c r="AB59" s="29">
        <v>11</v>
      </c>
      <c r="AC59" s="30">
        <v>1248</v>
      </c>
      <c r="AD59" s="29">
        <v>29</v>
      </c>
      <c r="AE59" s="29">
        <v>331</v>
      </c>
      <c r="AF59" s="30">
        <v>17.399999999999999</v>
      </c>
      <c r="AG59" s="35">
        <v>1.8916666666666699</v>
      </c>
      <c r="AH59" s="35">
        <v>9</v>
      </c>
      <c r="AI59" s="34">
        <v>44.712531372086751</v>
      </c>
    </row>
    <row r="60" spans="1:35">
      <c r="A60" s="58" t="s">
        <v>62</v>
      </c>
      <c r="B60" s="31">
        <v>9</v>
      </c>
      <c r="C60" s="31">
        <v>58</v>
      </c>
      <c r="D60" s="31">
        <v>17.772945943138897</v>
      </c>
      <c r="E60" s="32">
        <v>26.526784989759548</v>
      </c>
      <c r="F60" s="29">
        <v>16</v>
      </c>
      <c r="G60" s="29">
        <v>210</v>
      </c>
      <c r="H60" s="30">
        <v>34.537874056666929</v>
      </c>
      <c r="I60" s="29">
        <v>7</v>
      </c>
      <c r="J60" s="29">
        <v>39</v>
      </c>
      <c r="K60" s="33">
        <v>10.499999999999998</v>
      </c>
      <c r="L60" s="29">
        <v>2</v>
      </c>
      <c r="M60" s="29">
        <v>0</v>
      </c>
      <c r="N60" s="29">
        <v>3.9</v>
      </c>
      <c r="O60" s="29">
        <v>3</v>
      </c>
      <c r="P60" s="30">
        <v>5</v>
      </c>
      <c r="Q60" s="29">
        <v>6</v>
      </c>
      <c r="R60" s="29">
        <v>1</v>
      </c>
      <c r="S60" s="29">
        <v>3</v>
      </c>
      <c r="T60" s="34">
        <v>3.3333333333333335</v>
      </c>
      <c r="U60" s="29">
        <v>26</v>
      </c>
      <c r="V60" s="29">
        <v>488</v>
      </c>
      <c r="W60" s="30">
        <v>44.661142654321893</v>
      </c>
      <c r="X60" s="29">
        <v>7</v>
      </c>
      <c r="Y60" s="29">
        <v>20</v>
      </c>
      <c r="Z60" s="29">
        <v>1945</v>
      </c>
      <c r="AA60" s="29">
        <v>8</v>
      </c>
      <c r="AB60" s="29">
        <v>22</v>
      </c>
      <c r="AC60" s="30">
        <v>1955</v>
      </c>
      <c r="AD60" s="29">
        <v>38</v>
      </c>
      <c r="AE60" s="29">
        <v>1070</v>
      </c>
      <c r="AF60" s="30">
        <v>34.299999999999997</v>
      </c>
      <c r="AG60" s="35">
        <v>5</v>
      </c>
      <c r="AH60" s="35">
        <v>14.499999999999998</v>
      </c>
      <c r="AI60" s="34">
        <v>15.163890426597842</v>
      </c>
    </row>
    <row r="61" spans="1:35">
      <c r="A61" s="58" t="s">
        <v>63</v>
      </c>
      <c r="B61" s="31">
        <v>8</v>
      </c>
      <c r="C61" s="31">
        <v>27</v>
      </c>
      <c r="D61" s="31">
        <v>215.11667374890081</v>
      </c>
      <c r="E61" s="32">
        <v>0</v>
      </c>
      <c r="F61" s="29">
        <v>17</v>
      </c>
      <c r="G61" s="29">
        <v>146</v>
      </c>
      <c r="H61" s="30">
        <v>336.43996213913863</v>
      </c>
      <c r="I61" s="29">
        <v>5</v>
      </c>
      <c r="J61" s="29">
        <v>66</v>
      </c>
      <c r="K61" s="33">
        <v>7.5785707524846195</v>
      </c>
      <c r="L61" s="29">
        <v>0</v>
      </c>
      <c r="M61" s="29">
        <v>0</v>
      </c>
      <c r="N61" s="29">
        <v>0</v>
      </c>
      <c r="O61" s="29">
        <v>5</v>
      </c>
      <c r="P61" s="30">
        <v>5</v>
      </c>
      <c r="Q61" s="29">
        <v>2</v>
      </c>
      <c r="R61" s="29">
        <v>1</v>
      </c>
      <c r="S61" s="29">
        <v>5</v>
      </c>
      <c r="T61" s="34">
        <v>2.6666666666666665</v>
      </c>
      <c r="U61" s="29">
        <v>50</v>
      </c>
      <c r="V61" s="29">
        <v>376</v>
      </c>
      <c r="W61" s="30">
        <v>292.36963039414576</v>
      </c>
      <c r="X61" s="29">
        <v>6</v>
      </c>
      <c r="Y61" s="29">
        <v>24</v>
      </c>
      <c r="Z61" s="29">
        <v>831</v>
      </c>
      <c r="AA61" s="29">
        <v>8</v>
      </c>
      <c r="AB61" s="29">
        <v>23</v>
      </c>
      <c r="AC61" s="30">
        <v>922</v>
      </c>
      <c r="AD61" s="29">
        <v>32</v>
      </c>
      <c r="AE61" s="29">
        <v>434</v>
      </c>
      <c r="AF61" s="30">
        <v>37.9</v>
      </c>
      <c r="AG61" s="35">
        <v>3</v>
      </c>
      <c r="AH61" s="35">
        <v>14.499999999999998</v>
      </c>
      <c r="AI61" s="34">
        <v>19.463553146106186</v>
      </c>
    </row>
    <row r="62" spans="1:35">
      <c r="A62" s="58" t="s">
        <v>64</v>
      </c>
      <c r="B62" s="31">
        <v>3</v>
      </c>
      <c r="C62" s="31">
        <v>3</v>
      </c>
      <c r="D62" s="31">
        <v>3.6926053456957595</v>
      </c>
      <c r="E62" s="32">
        <v>0</v>
      </c>
      <c r="F62" s="29">
        <v>10</v>
      </c>
      <c r="G62" s="29">
        <v>98</v>
      </c>
      <c r="H62" s="30">
        <v>21.585586123932774</v>
      </c>
      <c r="I62" s="29">
        <v>2</v>
      </c>
      <c r="J62" s="29">
        <v>3</v>
      </c>
      <c r="K62" s="33">
        <v>2.3078783410598502E-2</v>
      </c>
      <c r="L62" s="29">
        <v>6</v>
      </c>
      <c r="M62" s="29">
        <v>12.2</v>
      </c>
      <c r="N62" s="29">
        <v>0</v>
      </c>
      <c r="O62" s="29">
        <v>6</v>
      </c>
      <c r="P62" s="30">
        <v>12</v>
      </c>
      <c r="Q62" s="29">
        <v>8</v>
      </c>
      <c r="R62" s="29">
        <v>6</v>
      </c>
      <c r="S62" s="29">
        <v>4</v>
      </c>
      <c r="T62" s="34">
        <v>6</v>
      </c>
      <c r="U62" s="29">
        <v>18</v>
      </c>
      <c r="V62" s="29">
        <v>387</v>
      </c>
      <c r="W62" s="30">
        <v>15.323484100468152</v>
      </c>
      <c r="X62" s="29">
        <v>4</v>
      </c>
      <c r="Y62" s="29">
        <v>10</v>
      </c>
      <c r="Z62" s="29">
        <v>1270</v>
      </c>
      <c r="AA62" s="29">
        <v>4</v>
      </c>
      <c r="AB62" s="29">
        <v>13</v>
      </c>
      <c r="AC62" s="30">
        <v>1250</v>
      </c>
      <c r="AD62" s="29">
        <v>36</v>
      </c>
      <c r="AE62" s="29">
        <v>285</v>
      </c>
      <c r="AF62" s="30">
        <v>29.9</v>
      </c>
      <c r="AG62" s="35">
        <v>3.25</v>
      </c>
      <c r="AH62" s="35">
        <v>3.5000000000000004</v>
      </c>
      <c r="AI62" s="34">
        <v>27.909954514650483</v>
      </c>
    </row>
    <row r="63" spans="1:35">
      <c r="A63" s="58" t="s">
        <v>65</v>
      </c>
      <c r="B63" s="31">
        <v>9</v>
      </c>
      <c r="C63" s="31">
        <v>18</v>
      </c>
      <c r="D63" s="31">
        <v>4.7273059942514104</v>
      </c>
      <c r="E63" s="32">
        <v>3.263587155161484E-3</v>
      </c>
      <c r="F63" s="29">
        <v>12</v>
      </c>
      <c r="G63" s="29">
        <v>100</v>
      </c>
      <c r="H63" s="30">
        <v>60.151827574212334</v>
      </c>
      <c r="I63" s="29">
        <v>5</v>
      </c>
      <c r="J63" s="29">
        <v>40</v>
      </c>
      <c r="K63" s="33">
        <v>5.1612391474778105</v>
      </c>
      <c r="L63" s="29">
        <v>6</v>
      </c>
      <c r="M63" s="29">
        <v>98.3</v>
      </c>
      <c r="N63" s="29">
        <v>0.8</v>
      </c>
      <c r="O63" s="29">
        <v>7</v>
      </c>
      <c r="P63" s="30">
        <v>13</v>
      </c>
      <c r="Q63" s="29">
        <v>5</v>
      </c>
      <c r="R63" s="29">
        <v>5</v>
      </c>
      <c r="S63" s="29">
        <v>5</v>
      </c>
      <c r="T63" s="34">
        <v>5</v>
      </c>
      <c r="U63" s="29">
        <v>16</v>
      </c>
      <c r="V63" s="29">
        <v>196</v>
      </c>
      <c r="W63" s="30">
        <v>44.901927337267914</v>
      </c>
      <c r="X63" s="29">
        <v>4</v>
      </c>
      <c r="Y63" s="29">
        <v>7</v>
      </c>
      <c r="Z63" s="29">
        <v>872</v>
      </c>
      <c r="AA63" s="29">
        <v>5</v>
      </c>
      <c r="AB63" s="29">
        <v>7</v>
      </c>
      <c r="AC63" s="30">
        <v>937</v>
      </c>
      <c r="AD63" s="29">
        <v>30</v>
      </c>
      <c r="AE63" s="29">
        <v>394</v>
      </c>
      <c r="AF63" s="30">
        <v>14.4</v>
      </c>
      <c r="AG63" s="35">
        <v>1.2</v>
      </c>
      <c r="AH63" s="35">
        <v>8</v>
      </c>
      <c r="AI63" s="34">
        <v>52.220059343925833</v>
      </c>
    </row>
    <row r="64" spans="1:35">
      <c r="A64" s="58" t="s">
        <v>66</v>
      </c>
      <c r="B64" s="31">
        <v>7</v>
      </c>
      <c r="C64" s="31">
        <v>12</v>
      </c>
      <c r="D64" s="31">
        <v>24.782122334368534</v>
      </c>
      <c r="E64" s="32">
        <v>13.429334598573728</v>
      </c>
      <c r="F64" s="29">
        <v>18</v>
      </c>
      <c r="G64" s="29">
        <v>220</v>
      </c>
      <c r="H64" s="30">
        <v>1099.0245454509579</v>
      </c>
      <c r="I64" s="29">
        <v>5</v>
      </c>
      <c r="J64" s="29">
        <v>34</v>
      </c>
      <c r="K64" s="33">
        <v>1.0559744523809522</v>
      </c>
      <c r="L64" s="29">
        <v>0</v>
      </c>
      <c r="M64" s="29">
        <v>0</v>
      </c>
      <c r="N64" s="29">
        <v>0</v>
      </c>
      <c r="O64" s="29">
        <v>7</v>
      </c>
      <c r="P64" s="30">
        <v>7</v>
      </c>
      <c r="Q64" s="29">
        <v>7</v>
      </c>
      <c r="R64" s="29">
        <v>5</v>
      </c>
      <c r="S64" s="29">
        <v>6</v>
      </c>
      <c r="T64" s="34">
        <v>6</v>
      </c>
      <c r="U64" s="29">
        <v>33</v>
      </c>
      <c r="V64" s="29">
        <v>224</v>
      </c>
      <c r="W64" s="30">
        <v>32.739781324019127</v>
      </c>
      <c r="X64" s="29">
        <v>6</v>
      </c>
      <c r="Y64" s="29">
        <v>19</v>
      </c>
      <c r="Z64" s="29">
        <v>1013</v>
      </c>
      <c r="AA64" s="29">
        <v>7</v>
      </c>
      <c r="AB64" s="29">
        <v>29</v>
      </c>
      <c r="AC64" s="30">
        <v>1203</v>
      </c>
      <c r="AD64" s="29">
        <v>36</v>
      </c>
      <c r="AE64" s="29">
        <v>487</v>
      </c>
      <c r="AF64" s="30">
        <v>23</v>
      </c>
      <c r="AG64" s="35">
        <v>1.9166666666666667</v>
      </c>
      <c r="AH64" s="35">
        <v>22</v>
      </c>
      <c r="AI64" s="34">
        <v>24.024882415983317</v>
      </c>
    </row>
    <row r="65" spans="1:35">
      <c r="A65" s="58" t="s">
        <v>67</v>
      </c>
      <c r="B65" s="31">
        <v>15</v>
      </c>
      <c r="C65" s="31">
        <v>19</v>
      </c>
      <c r="D65" s="31">
        <v>20.176699400408097</v>
      </c>
      <c r="E65" s="32">
        <v>21.410675558963042</v>
      </c>
      <c r="F65" s="29">
        <v>15</v>
      </c>
      <c r="G65" s="29">
        <v>169</v>
      </c>
      <c r="H65" s="30">
        <v>50.746155831483598</v>
      </c>
      <c r="I65" s="29">
        <v>11</v>
      </c>
      <c r="J65" s="29">
        <v>22</v>
      </c>
      <c r="K65" s="33">
        <v>4.0153504578551651</v>
      </c>
      <c r="L65" s="29">
        <v>5</v>
      </c>
      <c r="M65" s="29">
        <v>46.9</v>
      </c>
      <c r="N65" s="29">
        <v>0</v>
      </c>
      <c r="O65" s="29">
        <v>3</v>
      </c>
      <c r="P65" s="30">
        <v>8</v>
      </c>
      <c r="Q65" s="29">
        <v>1</v>
      </c>
      <c r="R65" s="29">
        <v>4</v>
      </c>
      <c r="S65" s="29">
        <v>5</v>
      </c>
      <c r="T65" s="34">
        <v>3.3333333333333335</v>
      </c>
      <c r="U65" s="29">
        <v>10</v>
      </c>
      <c r="V65" s="29">
        <v>224</v>
      </c>
      <c r="W65" s="30">
        <v>47.377885918210993</v>
      </c>
      <c r="X65" s="29">
        <v>5</v>
      </c>
      <c r="Y65" s="29">
        <v>20</v>
      </c>
      <c r="Z65" s="29">
        <v>1153</v>
      </c>
      <c r="AA65" s="29">
        <v>6</v>
      </c>
      <c r="AB65" s="29">
        <v>25</v>
      </c>
      <c r="AC65" s="30">
        <v>1265</v>
      </c>
      <c r="AD65" s="29">
        <v>39</v>
      </c>
      <c r="AE65" s="29">
        <v>819</v>
      </c>
      <c r="AF65" s="30">
        <v>14.4</v>
      </c>
      <c r="AG65" s="35">
        <v>2</v>
      </c>
      <c r="AH65" s="35">
        <v>9</v>
      </c>
      <c r="AI65" s="34">
        <v>44.153869039403638</v>
      </c>
    </row>
    <row r="66" spans="1:35">
      <c r="A66" s="58" t="s">
        <v>68</v>
      </c>
      <c r="B66" s="31">
        <v>6</v>
      </c>
      <c r="C66" s="31">
        <v>20</v>
      </c>
      <c r="D66" s="31">
        <v>24.583832479032186</v>
      </c>
      <c r="E66" s="32">
        <v>0</v>
      </c>
      <c r="F66" s="29">
        <v>10</v>
      </c>
      <c r="G66" s="29">
        <v>149</v>
      </c>
      <c r="H66" s="30">
        <v>25.298289961910271</v>
      </c>
      <c r="I66" s="29">
        <v>8</v>
      </c>
      <c r="J66" s="29">
        <v>77</v>
      </c>
      <c r="K66" s="33">
        <v>7.3967284183839874</v>
      </c>
      <c r="L66" s="29">
        <v>0</v>
      </c>
      <c r="M66" s="29">
        <v>0</v>
      </c>
      <c r="N66" s="29">
        <v>0</v>
      </c>
      <c r="O66" s="29">
        <v>8</v>
      </c>
      <c r="P66" s="30">
        <v>8</v>
      </c>
      <c r="Q66" s="29">
        <v>4</v>
      </c>
      <c r="R66" s="29">
        <v>8</v>
      </c>
      <c r="S66" s="29">
        <v>7</v>
      </c>
      <c r="T66" s="34">
        <v>6.333333333333333</v>
      </c>
      <c r="U66" s="29">
        <v>30</v>
      </c>
      <c r="V66" s="29">
        <v>140</v>
      </c>
      <c r="W66" s="30">
        <v>45.28696720142343</v>
      </c>
      <c r="X66" s="29">
        <v>6</v>
      </c>
      <c r="Y66" s="29">
        <v>14</v>
      </c>
      <c r="Z66" s="29">
        <v>1226</v>
      </c>
      <c r="AA66" s="29">
        <v>5</v>
      </c>
      <c r="AB66" s="29">
        <v>19</v>
      </c>
      <c r="AC66" s="30">
        <v>2479</v>
      </c>
      <c r="AD66" s="29">
        <v>47</v>
      </c>
      <c r="AE66" s="29">
        <v>688</v>
      </c>
      <c r="AF66" s="30">
        <v>32.6</v>
      </c>
      <c r="AG66" s="35" t="s">
        <v>0</v>
      </c>
      <c r="AH66" s="35" t="s">
        <v>0</v>
      </c>
      <c r="AI66" s="34">
        <v>0</v>
      </c>
    </row>
    <row r="67" spans="1:35">
      <c r="A67" s="58" t="s">
        <v>69</v>
      </c>
      <c r="B67" s="31">
        <v>12</v>
      </c>
      <c r="C67" s="31">
        <v>37</v>
      </c>
      <c r="D67" s="31">
        <v>47.832935153184991</v>
      </c>
      <c r="E67" s="32">
        <v>23.538453577306207</v>
      </c>
      <c r="F67" s="29">
        <v>22</v>
      </c>
      <c r="G67" s="29">
        <v>178</v>
      </c>
      <c r="H67" s="30">
        <v>583.31771655694217</v>
      </c>
      <c r="I67" s="29">
        <v>4</v>
      </c>
      <c r="J67" s="29">
        <v>27</v>
      </c>
      <c r="K67" s="33">
        <v>0.95237265511206337</v>
      </c>
      <c r="L67" s="29">
        <v>6</v>
      </c>
      <c r="M67" s="29">
        <v>28.4</v>
      </c>
      <c r="N67" s="29">
        <v>16.899999999999999</v>
      </c>
      <c r="O67" s="29">
        <v>8</v>
      </c>
      <c r="P67" s="30">
        <v>14</v>
      </c>
      <c r="Q67" s="29">
        <v>3</v>
      </c>
      <c r="R67" s="29">
        <v>3</v>
      </c>
      <c r="S67" s="29">
        <v>6</v>
      </c>
      <c r="T67" s="34">
        <v>4</v>
      </c>
      <c r="U67" s="29">
        <v>24</v>
      </c>
      <c r="V67" s="29">
        <v>344</v>
      </c>
      <c r="W67" s="30">
        <v>40.941321548034146</v>
      </c>
      <c r="X67" s="29">
        <v>10</v>
      </c>
      <c r="Y67" s="29">
        <v>17</v>
      </c>
      <c r="Z67" s="29">
        <v>1182</v>
      </c>
      <c r="AA67" s="29">
        <v>10</v>
      </c>
      <c r="AB67" s="29">
        <v>17</v>
      </c>
      <c r="AC67" s="30">
        <v>1302</v>
      </c>
      <c r="AD67" s="29">
        <v>31</v>
      </c>
      <c r="AE67" s="29">
        <v>1459</v>
      </c>
      <c r="AF67" s="30">
        <v>26.5</v>
      </c>
      <c r="AG67" s="35">
        <v>3</v>
      </c>
      <c r="AH67" s="35">
        <v>14.499999999999998</v>
      </c>
      <c r="AI67" s="34">
        <v>28.160613421352846</v>
      </c>
    </row>
    <row r="68" spans="1:35">
      <c r="A68" s="58" t="s">
        <v>70</v>
      </c>
      <c r="B68" s="31">
        <v>13</v>
      </c>
      <c r="C68" s="31">
        <v>41</v>
      </c>
      <c r="D68" s="31">
        <v>139.23691262144715</v>
      </c>
      <c r="E68" s="32">
        <v>495.35440545088045</v>
      </c>
      <c r="F68" s="29">
        <v>32</v>
      </c>
      <c r="G68" s="29">
        <v>255</v>
      </c>
      <c r="H68" s="30">
        <v>249.56444356767946</v>
      </c>
      <c r="I68" s="29">
        <v>6</v>
      </c>
      <c r="J68" s="29">
        <v>104</v>
      </c>
      <c r="K68" s="33">
        <v>13.944971727628142</v>
      </c>
      <c r="L68" s="29">
        <v>0</v>
      </c>
      <c r="M68" s="29">
        <v>0</v>
      </c>
      <c r="N68" s="29">
        <v>0</v>
      </c>
      <c r="O68" s="29">
        <v>3</v>
      </c>
      <c r="P68" s="30">
        <v>3</v>
      </c>
      <c r="Q68" s="29">
        <v>6</v>
      </c>
      <c r="R68" s="29">
        <v>1</v>
      </c>
      <c r="S68" s="29">
        <v>1</v>
      </c>
      <c r="T68" s="34">
        <v>2.6666666666666665</v>
      </c>
      <c r="U68" s="29">
        <v>56</v>
      </c>
      <c r="V68" s="29">
        <v>416</v>
      </c>
      <c r="W68" s="30">
        <v>49.9194068247457</v>
      </c>
      <c r="X68" s="29">
        <v>7</v>
      </c>
      <c r="Y68" s="29">
        <v>33</v>
      </c>
      <c r="Z68" s="29">
        <v>855</v>
      </c>
      <c r="AA68" s="29">
        <v>9</v>
      </c>
      <c r="AB68" s="29">
        <v>32</v>
      </c>
      <c r="AC68" s="30">
        <v>1391</v>
      </c>
      <c r="AD68" s="29">
        <v>50</v>
      </c>
      <c r="AE68" s="29">
        <v>276</v>
      </c>
      <c r="AF68" s="30">
        <v>45</v>
      </c>
      <c r="AG68" s="35">
        <v>3.75</v>
      </c>
      <c r="AH68" s="35">
        <v>8</v>
      </c>
      <c r="AI68" s="34">
        <v>21.96711603650542</v>
      </c>
    </row>
    <row r="69" spans="1:35">
      <c r="A69" s="58" t="s">
        <v>71</v>
      </c>
      <c r="B69" s="31">
        <v>17</v>
      </c>
      <c r="C69" s="31">
        <v>216</v>
      </c>
      <c r="D69" s="31">
        <v>183.59066254231749</v>
      </c>
      <c r="E69" s="32">
        <v>415.76294705916706</v>
      </c>
      <c r="F69" s="29">
        <v>15</v>
      </c>
      <c r="G69" s="29">
        <v>167</v>
      </c>
      <c r="H69" s="30">
        <v>2020.0025445544552</v>
      </c>
      <c r="I69" s="29">
        <v>9</v>
      </c>
      <c r="J69" s="29">
        <v>211</v>
      </c>
      <c r="K69" s="33">
        <v>6.0885213530373923</v>
      </c>
      <c r="L69" s="29">
        <v>1</v>
      </c>
      <c r="M69" s="29">
        <v>0</v>
      </c>
      <c r="N69" s="29">
        <v>1.1000000000000001</v>
      </c>
      <c r="O69" s="29">
        <v>3</v>
      </c>
      <c r="P69" s="30">
        <v>4</v>
      </c>
      <c r="Q69" s="29">
        <v>6</v>
      </c>
      <c r="R69" s="29">
        <v>1</v>
      </c>
      <c r="S69" s="29">
        <v>5</v>
      </c>
      <c r="T69" s="34">
        <v>4</v>
      </c>
      <c r="U69" s="29">
        <v>46</v>
      </c>
      <c r="V69" s="29">
        <v>208</v>
      </c>
      <c r="W69" s="30">
        <v>45.894375454033323</v>
      </c>
      <c r="X69" s="29">
        <v>6</v>
      </c>
      <c r="Y69" s="29">
        <v>23</v>
      </c>
      <c r="Z69" s="29">
        <v>1545</v>
      </c>
      <c r="AA69" s="29">
        <v>6</v>
      </c>
      <c r="AB69" s="29">
        <v>22</v>
      </c>
      <c r="AC69" s="30">
        <v>2349</v>
      </c>
      <c r="AD69" s="29">
        <v>41</v>
      </c>
      <c r="AE69" s="29">
        <v>1140</v>
      </c>
      <c r="AF69" s="30">
        <v>25</v>
      </c>
      <c r="AG69" s="35" t="s">
        <v>0</v>
      </c>
      <c r="AH69" s="35" t="s">
        <v>0</v>
      </c>
      <c r="AI69" s="34">
        <v>0</v>
      </c>
    </row>
    <row r="70" spans="1:35">
      <c r="A70" s="58" t="s">
        <v>72</v>
      </c>
      <c r="B70" s="31">
        <v>8</v>
      </c>
      <c r="C70" s="31">
        <v>34</v>
      </c>
      <c r="D70" s="31">
        <v>18.600302364931476</v>
      </c>
      <c r="E70" s="32">
        <v>0</v>
      </c>
      <c r="F70" s="29">
        <v>11</v>
      </c>
      <c r="G70" s="29">
        <v>133</v>
      </c>
      <c r="H70" s="30">
        <v>229.28593493911805</v>
      </c>
      <c r="I70" s="29">
        <v>6</v>
      </c>
      <c r="J70" s="29">
        <v>34</v>
      </c>
      <c r="K70" s="33">
        <v>4.5198675553086867</v>
      </c>
      <c r="L70" s="29">
        <v>0</v>
      </c>
      <c r="M70" s="29">
        <v>0</v>
      </c>
      <c r="N70" s="29">
        <v>0</v>
      </c>
      <c r="O70" s="29">
        <v>4</v>
      </c>
      <c r="P70" s="30">
        <v>4</v>
      </c>
      <c r="Q70" s="29">
        <v>5</v>
      </c>
      <c r="R70" s="29">
        <v>5</v>
      </c>
      <c r="S70" s="29">
        <v>6</v>
      </c>
      <c r="T70" s="34">
        <v>5.333333333333333</v>
      </c>
      <c r="U70" s="29">
        <v>34</v>
      </c>
      <c r="V70" s="29">
        <v>288</v>
      </c>
      <c r="W70" s="30">
        <v>38.885487779711717</v>
      </c>
      <c r="X70" s="29">
        <v>7</v>
      </c>
      <c r="Y70" s="29">
        <v>20</v>
      </c>
      <c r="Z70" s="29">
        <v>730</v>
      </c>
      <c r="AA70" s="29">
        <v>8</v>
      </c>
      <c r="AB70" s="29">
        <v>24</v>
      </c>
      <c r="AC70" s="30">
        <v>730</v>
      </c>
      <c r="AD70" s="29">
        <v>36</v>
      </c>
      <c r="AE70" s="29">
        <v>581</v>
      </c>
      <c r="AF70" s="30">
        <v>25.2</v>
      </c>
      <c r="AG70" s="35">
        <v>3</v>
      </c>
      <c r="AH70" s="35">
        <v>28.499999999999996</v>
      </c>
      <c r="AI70" s="34">
        <v>17.556665494754526</v>
      </c>
    </row>
    <row r="71" spans="1:35">
      <c r="A71" s="58" t="s">
        <v>73</v>
      </c>
      <c r="B71" s="31">
        <v>13</v>
      </c>
      <c r="C71" s="31">
        <v>195</v>
      </c>
      <c r="D71" s="31">
        <v>204.04427740805423</v>
      </c>
      <c r="E71" s="32">
        <v>19.822829154555532</v>
      </c>
      <c r="F71" s="29">
        <v>11</v>
      </c>
      <c r="G71" s="29">
        <v>1179</v>
      </c>
      <c r="H71" s="30">
        <v>569.48351081229384</v>
      </c>
      <c r="I71" s="29">
        <v>5</v>
      </c>
      <c r="J71" s="29">
        <v>405</v>
      </c>
      <c r="K71" s="33">
        <v>6.3330235297965327</v>
      </c>
      <c r="L71" s="29">
        <v>2</v>
      </c>
      <c r="M71" s="29">
        <v>0</v>
      </c>
      <c r="N71" s="29">
        <v>0.7</v>
      </c>
      <c r="O71" s="29">
        <v>3</v>
      </c>
      <c r="P71" s="30">
        <v>5</v>
      </c>
      <c r="Q71" s="29">
        <v>2</v>
      </c>
      <c r="R71" s="29">
        <v>3</v>
      </c>
      <c r="S71" s="29">
        <v>4</v>
      </c>
      <c r="T71" s="34">
        <v>3</v>
      </c>
      <c r="U71" s="29">
        <v>42</v>
      </c>
      <c r="V71" s="29">
        <v>160</v>
      </c>
      <c r="W71" s="30">
        <v>40.060273115517845</v>
      </c>
      <c r="X71" s="29">
        <v>8</v>
      </c>
      <c r="Y71" s="29">
        <v>35</v>
      </c>
      <c r="Z71" s="29">
        <v>1005</v>
      </c>
      <c r="AA71" s="29">
        <v>10</v>
      </c>
      <c r="AB71" s="29">
        <v>33</v>
      </c>
      <c r="AC71" s="30">
        <v>1545</v>
      </c>
      <c r="AD71" s="29">
        <v>35</v>
      </c>
      <c r="AE71" s="29">
        <v>508</v>
      </c>
      <c r="AF71" s="30">
        <v>42.6</v>
      </c>
      <c r="AG71" s="35">
        <v>5.6666666666666696</v>
      </c>
      <c r="AH71" s="35">
        <v>29.5</v>
      </c>
      <c r="AI71" s="34">
        <v>2.7329369014952327</v>
      </c>
    </row>
    <row r="72" spans="1:35">
      <c r="A72" s="58" t="s">
        <v>74</v>
      </c>
      <c r="B72" s="31">
        <v>13</v>
      </c>
      <c r="C72" s="31">
        <v>14</v>
      </c>
      <c r="D72" s="31">
        <v>47.268633574948616</v>
      </c>
      <c r="E72" s="32">
        <v>17.304743031379232</v>
      </c>
      <c r="F72" s="29">
        <v>17</v>
      </c>
      <c r="G72" s="29">
        <v>106</v>
      </c>
      <c r="H72" s="30">
        <v>465.11909820451905</v>
      </c>
      <c r="I72" s="29">
        <v>7</v>
      </c>
      <c r="J72" s="29">
        <v>23</v>
      </c>
      <c r="K72" s="33">
        <v>5.5443001421603304</v>
      </c>
      <c r="L72" s="29">
        <v>6</v>
      </c>
      <c r="M72" s="29">
        <v>22.7</v>
      </c>
      <c r="N72" s="29">
        <v>21.7</v>
      </c>
      <c r="O72" s="29">
        <v>6</v>
      </c>
      <c r="P72" s="30">
        <v>12</v>
      </c>
      <c r="Q72" s="29">
        <v>0</v>
      </c>
      <c r="R72" s="29">
        <v>5</v>
      </c>
      <c r="S72" s="29">
        <v>4</v>
      </c>
      <c r="T72" s="34">
        <v>3</v>
      </c>
      <c r="U72" s="29">
        <v>47</v>
      </c>
      <c r="V72" s="29">
        <v>224</v>
      </c>
      <c r="W72" s="30">
        <v>48.293759460197357</v>
      </c>
      <c r="X72" s="29">
        <v>6</v>
      </c>
      <c r="Y72" s="29">
        <v>19</v>
      </c>
      <c r="Z72" s="29">
        <v>1163</v>
      </c>
      <c r="AA72" s="29">
        <v>10</v>
      </c>
      <c r="AB72" s="29">
        <v>23</v>
      </c>
      <c r="AC72" s="30">
        <v>1190</v>
      </c>
      <c r="AD72" s="29">
        <v>45</v>
      </c>
      <c r="AE72" s="29">
        <v>900</v>
      </c>
      <c r="AF72" s="30">
        <v>35.200000000000003</v>
      </c>
      <c r="AG72" s="35">
        <v>3.75</v>
      </c>
      <c r="AH72" s="35">
        <v>14.499999999999998</v>
      </c>
      <c r="AI72" s="34">
        <v>20.798279615162876</v>
      </c>
    </row>
    <row r="73" spans="1:35">
      <c r="A73" s="58" t="s">
        <v>75</v>
      </c>
      <c r="B73" s="31">
        <v>3</v>
      </c>
      <c r="C73" s="31">
        <v>6</v>
      </c>
      <c r="D73" s="31">
        <v>1.8044083582665764</v>
      </c>
      <c r="E73" s="32">
        <v>0</v>
      </c>
      <c r="F73" s="29">
        <v>7</v>
      </c>
      <c r="G73" s="29">
        <v>67</v>
      </c>
      <c r="H73" s="30">
        <v>18.661026767043076</v>
      </c>
      <c r="I73" s="29">
        <v>5</v>
      </c>
      <c r="J73" s="29">
        <v>36</v>
      </c>
      <c r="K73" s="33">
        <v>4.152026943988675</v>
      </c>
      <c r="L73" s="29">
        <v>5</v>
      </c>
      <c r="M73" s="29">
        <v>71.900000000000006</v>
      </c>
      <c r="N73" s="29">
        <v>0</v>
      </c>
      <c r="O73" s="29">
        <v>10</v>
      </c>
      <c r="P73" s="30">
        <v>15</v>
      </c>
      <c r="Q73" s="29">
        <v>10</v>
      </c>
      <c r="R73" s="29">
        <v>8</v>
      </c>
      <c r="S73" s="29">
        <v>9</v>
      </c>
      <c r="T73" s="34">
        <v>9</v>
      </c>
      <c r="U73" s="29">
        <v>4</v>
      </c>
      <c r="V73" s="29">
        <v>80</v>
      </c>
      <c r="W73" s="30">
        <v>24.190018316313299</v>
      </c>
      <c r="X73" s="29">
        <v>4</v>
      </c>
      <c r="Y73" s="36">
        <v>6</v>
      </c>
      <c r="Z73" s="29">
        <v>625</v>
      </c>
      <c r="AA73" s="29">
        <v>4</v>
      </c>
      <c r="AB73" s="29">
        <v>5</v>
      </c>
      <c r="AC73" s="30">
        <v>583</v>
      </c>
      <c r="AD73" s="29">
        <v>24</v>
      </c>
      <c r="AE73" s="29">
        <v>280</v>
      </c>
      <c r="AF73" s="30">
        <v>19.5</v>
      </c>
      <c r="AG73" s="35">
        <v>1.08</v>
      </c>
      <c r="AH73" s="35">
        <v>9</v>
      </c>
      <c r="AI73" s="34">
        <v>79.769422931099157</v>
      </c>
    </row>
    <row r="74" spans="1:35">
      <c r="A74" s="58" t="s">
        <v>76</v>
      </c>
      <c r="B74" s="31">
        <v>4</v>
      </c>
      <c r="C74" s="31">
        <v>4</v>
      </c>
      <c r="D74" s="31">
        <v>7.9899563097565895</v>
      </c>
      <c r="E74" s="32">
        <v>10.243533730457166</v>
      </c>
      <c r="F74" s="29">
        <v>31</v>
      </c>
      <c r="G74" s="29">
        <v>204</v>
      </c>
      <c r="H74" s="30">
        <v>9.8337923812388812</v>
      </c>
      <c r="I74" s="29">
        <v>4</v>
      </c>
      <c r="J74" s="29">
        <v>17</v>
      </c>
      <c r="K74" s="33">
        <v>11.020487067460916</v>
      </c>
      <c r="L74" s="29">
        <v>5</v>
      </c>
      <c r="M74" s="29">
        <v>10.3</v>
      </c>
      <c r="N74" s="29">
        <v>0</v>
      </c>
      <c r="O74" s="29">
        <v>7</v>
      </c>
      <c r="P74" s="30">
        <v>12</v>
      </c>
      <c r="Q74" s="29">
        <v>2</v>
      </c>
      <c r="R74" s="29">
        <v>4</v>
      </c>
      <c r="S74" s="29">
        <v>7</v>
      </c>
      <c r="T74" s="34">
        <v>4.333333333333333</v>
      </c>
      <c r="U74" s="29">
        <v>14</v>
      </c>
      <c r="V74" s="29">
        <v>330</v>
      </c>
      <c r="W74" s="30">
        <v>57.46254001384564</v>
      </c>
      <c r="X74" s="29">
        <v>5</v>
      </c>
      <c r="Y74" s="29">
        <v>18</v>
      </c>
      <c r="Z74" s="29">
        <v>1225</v>
      </c>
      <c r="AA74" s="29">
        <v>7</v>
      </c>
      <c r="AB74" s="29">
        <v>17</v>
      </c>
      <c r="AC74" s="30">
        <v>1215</v>
      </c>
      <c r="AD74" s="29">
        <v>35</v>
      </c>
      <c r="AE74" s="29">
        <v>395</v>
      </c>
      <c r="AF74" s="30">
        <v>15</v>
      </c>
      <c r="AG74" s="35">
        <v>2</v>
      </c>
      <c r="AH74" s="35">
        <v>14.499999999999998</v>
      </c>
      <c r="AI74" s="34">
        <v>38.416903698320269</v>
      </c>
    </row>
    <row r="75" spans="1:35">
      <c r="A75" s="58" t="s">
        <v>77</v>
      </c>
      <c r="B75" s="31">
        <v>5</v>
      </c>
      <c r="C75" s="31">
        <v>5</v>
      </c>
      <c r="D75" s="31">
        <v>2.9815776140188115</v>
      </c>
      <c r="E75" s="32">
        <v>15.775542931316465</v>
      </c>
      <c r="F75" s="29">
        <v>18</v>
      </c>
      <c r="G75" s="29">
        <v>75</v>
      </c>
      <c r="H75" s="30">
        <v>22.22742447936627</v>
      </c>
      <c r="I75" s="29">
        <v>3</v>
      </c>
      <c r="J75" s="29">
        <v>4</v>
      </c>
      <c r="K75" s="33">
        <v>2.4021139227527963</v>
      </c>
      <c r="L75" s="29">
        <v>5</v>
      </c>
      <c r="M75" s="29">
        <v>100</v>
      </c>
      <c r="N75" s="29">
        <v>0</v>
      </c>
      <c r="O75" s="29">
        <v>7</v>
      </c>
      <c r="P75" s="30">
        <v>12</v>
      </c>
      <c r="Q75" s="29">
        <v>5</v>
      </c>
      <c r="R75" s="29">
        <v>5</v>
      </c>
      <c r="S75" s="29">
        <v>6</v>
      </c>
      <c r="T75" s="34">
        <v>5.333333333333333</v>
      </c>
      <c r="U75" s="29">
        <v>31</v>
      </c>
      <c r="V75" s="29">
        <v>140</v>
      </c>
      <c r="W75" s="30">
        <v>25.045933377158885</v>
      </c>
      <c r="X75" s="29">
        <v>5</v>
      </c>
      <c r="Y75" s="29">
        <v>19</v>
      </c>
      <c r="Z75" s="29">
        <v>1532</v>
      </c>
      <c r="AA75" s="29">
        <v>5</v>
      </c>
      <c r="AB75" s="29">
        <v>14</v>
      </c>
      <c r="AC75" s="30">
        <v>1674</v>
      </c>
      <c r="AD75" s="29">
        <v>27</v>
      </c>
      <c r="AE75" s="29">
        <v>417</v>
      </c>
      <c r="AF75" s="30">
        <v>7.8</v>
      </c>
      <c r="AG75" s="35">
        <v>1</v>
      </c>
      <c r="AH75" s="35">
        <v>3.5000000000000004</v>
      </c>
      <c r="AI75" s="34">
        <v>76.615263267628407</v>
      </c>
    </row>
    <row r="76" spans="1:35">
      <c r="A76" s="58" t="s">
        <v>78</v>
      </c>
      <c r="B76" s="31">
        <v>13</v>
      </c>
      <c r="C76" s="31">
        <v>30</v>
      </c>
      <c r="D76" s="31">
        <v>66.060274887324979</v>
      </c>
      <c r="E76" s="32">
        <v>210.92814042656164</v>
      </c>
      <c r="F76" s="29">
        <v>37</v>
      </c>
      <c r="G76" s="29">
        <v>195</v>
      </c>
      <c r="H76" s="30">
        <v>2394.8562753406468</v>
      </c>
      <c r="I76" s="29">
        <v>5</v>
      </c>
      <c r="J76" s="29">
        <v>44</v>
      </c>
      <c r="K76" s="33">
        <v>7.4345119692787165</v>
      </c>
      <c r="L76" s="29">
        <v>4</v>
      </c>
      <c r="M76" s="29">
        <v>10.199999999999999</v>
      </c>
      <c r="N76" s="29">
        <v>0</v>
      </c>
      <c r="O76" s="29">
        <v>8</v>
      </c>
      <c r="P76" s="30">
        <v>12</v>
      </c>
      <c r="Q76" s="29">
        <v>7</v>
      </c>
      <c r="R76" s="29">
        <v>4</v>
      </c>
      <c r="S76" s="29">
        <v>7</v>
      </c>
      <c r="T76" s="34">
        <v>6</v>
      </c>
      <c r="U76" s="29">
        <v>59</v>
      </c>
      <c r="V76" s="29">
        <v>271</v>
      </c>
      <c r="W76" s="30">
        <v>64.735263065404411</v>
      </c>
      <c r="X76" s="29">
        <v>8</v>
      </c>
      <c r="Y76" s="29">
        <v>17</v>
      </c>
      <c r="Z76" s="29">
        <v>945</v>
      </c>
      <c r="AA76" s="29">
        <v>9</v>
      </c>
      <c r="AB76" s="29">
        <v>20</v>
      </c>
      <c r="AC76" s="30">
        <v>960</v>
      </c>
      <c r="AD76" s="29">
        <v>46</v>
      </c>
      <c r="AE76" s="29">
        <v>1420</v>
      </c>
      <c r="AF76" s="30">
        <v>39.6</v>
      </c>
      <c r="AG76" s="35">
        <v>7</v>
      </c>
      <c r="AH76" s="35">
        <v>9</v>
      </c>
      <c r="AI76" s="34">
        <v>15.067285793741149</v>
      </c>
    </row>
    <row r="77" spans="1:35">
      <c r="A77" s="58" t="s">
        <v>79</v>
      </c>
      <c r="B77" s="31">
        <v>9</v>
      </c>
      <c r="C77" s="31">
        <v>60</v>
      </c>
      <c r="D77" s="31">
        <v>25.995060440856257</v>
      </c>
      <c r="E77" s="32">
        <v>59.711363910632627</v>
      </c>
      <c r="F77" s="29">
        <v>14</v>
      </c>
      <c r="G77" s="29">
        <v>160</v>
      </c>
      <c r="H77" s="30">
        <v>194.77225909463701</v>
      </c>
      <c r="I77" s="29">
        <v>6</v>
      </c>
      <c r="J77" s="29">
        <v>22</v>
      </c>
      <c r="K77" s="33">
        <v>10.719308820528898</v>
      </c>
      <c r="L77" s="29">
        <v>4</v>
      </c>
      <c r="M77" s="29">
        <v>0</v>
      </c>
      <c r="N77" s="29">
        <v>22</v>
      </c>
      <c r="O77" s="29">
        <v>3</v>
      </c>
      <c r="P77" s="30">
        <v>7</v>
      </c>
      <c r="Q77" s="29">
        <v>10</v>
      </c>
      <c r="R77" s="29">
        <v>5</v>
      </c>
      <c r="S77" s="29">
        <v>3</v>
      </c>
      <c r="T77" s="34">
        <v>6</v>
      </c>
      <c r="U77" s="29">
        <v>51</v>
      </c>
      <c r="V77" s="29">
        <v>266</v>
      </c>
      <c r="W77" s="30">
        <v>37.619110424164766</v>
      </c>
      <c r="X77" s="29">
        <v>5</v>
      </c>
      <c r="Y77" s="29">
        <v>21</v>
      </c>
      <c r="Z77" s="29">
        <v>704</v>
      </c>
      <c r="AA77" s="29">
        <v>6</v>
      </c>
      <c r="AB77" s="29">
        <v>27</v>
      </c>
      <c r="AC77" s="30">
        <v>660</v>
      </c>
      <c r="AD77" s="29">
        <v>40</v>
      </c>
      <c r="AE77" s="29">
        <v>570</v>
      </c>
      <c r="AF77" s="30">
        <v>122.7</v>
      </c>
      <c r="AG77" s="35">
        <v>5.5</v>
      </c>
      <c r="AH77" s="35">
        <v>18</v>
      </c>
      <c r="AI77" s="34">
        <v>13.714435627949108</v>
      </c>
    </row>
    <row r="78" spans="1:35">
      <c r="A78" s="58" t="s">
        <v>80</v>
      </c>
      <c r="B78" s="31">
        <v>7</v>
      </c>
      <c r="C78" s="31">
        <v>9</v>
      </c>
      <c r="D78" s="31">
        <v>3.9250823830267656</v>
      </c>
      <c r="E78" s="32">
        <v>0.75282551291549515</v>
      </c>
      <c r="F78" s="29">
        <v>17</v>
      </c>
      <c r="G78" s="29">
        <v>322</v>
      </c>
      <c r="H78" s="30">
        <v>365.90742057381777</v>
      </c>
      <c r="I78" s="29">
        <v>9</v>
      </c>
      <c r="J78" s="29">
        <v>36</v>
      </c>
      <c r="K78" s="33">
        <v>10.526138357338912</v>
      </c>
      <c r="L78" s="29">
        <v>3</v>
      </c>
      <c r="M78" s="29">
        <v>0</v>
      </c>
      <c r="N78" s="29">
        <v>31.3</v>
      </c>
      <c r="O78" s="29">
        <v>4</v>
      </c>
      <c r="P78" s="30">
        <v>7</v>
      </c>
      <c r="Q78" s="29">
        <v>5</v>
      </c>
      <c r="R78" s="29">
        <v>4</v>
      </c>
      <c r="S78" s="29">
        <v>0</v>
      </c>
      <c r="T78" s="34">
        <v>3</v>
      </c>
      <c r="U78" s="29">
        <v>22</v>
      </c>
      <c r="V78" s="29">
        <v>344</v>
      </c>
      <c r="W78" s="30">
        <v>44.209280752195568</v>
      </c>
      <c r="X78" s="29">
        <v>7</v>
      </c>
      <c r="Y78" s="29">
        <v>25</v>
      </c>
      <c r="Z78" s="29">
        <v>1061</v>
      </c>
      <c r="AA78" s="29">
        <v>8</v>
      </c>
      <c r="AB78" s="29">
        <v>38</v>
      </c>
      <c r="AC78" s="30">
        <v>1706</v>
      </c>
      <c r="AD78" s="29">
        <v>39</v>
      </c>
      <c r="AE78" s="29">
        <v>520</v>
      </c>
      <c r="AF78" s="30">
        <v>17</v>
      </c>
      <c r="AG78" s="35">
        <v>4.5</v>
      </c>
      <c r="AH78" s="35">
        <v>9</v>
      </c>
      <c r="AI78" s="34">
        <v>23.119563350741426</v>
      </c>
    </row>
    <row r="79" spans="1:35">
      <c r="A79" s="58" t="s">
        <v>81</v>
      </c>
      <c r="B79" s="31">
        <v>11</v>
      </c>
      <c r="C79" s="31">
        <v>77</v>
      </c>
      <c r="D79" s="31">
        <v>75.864232634309616</v>
      </c>
      <c r="E79" s="32">
        <v>30.311259462973901</v>
      </c>
      <c r="F79" s="29">
        <v>14</v>
      </c>
      <c r="G79" s="29">
        <v>215</v>
      </c>
      <c r="H79" s="30">
        <v>397.87771621478061</v>
      </c>
      <c r="I79" s="29">
        <v>5</v>
      </c>
      <c r="J79" s="29">
        <v>51</v>
      </c>
      <c r="K79" s="33">
        <v>7.7299582285013937</v>
      </c>
      <c r="L79" s="29">
        <v>0</v>
      </c>
      <c r="M79" s="29">
        <v>0</v>
      </c>
      <c r="N79" s="29">
        <v>0</v>
      </c>
      <c r="O79" s="29">
        <v>3</v>
      </c>
      <c r="P79" s="30">
        <v>3</v>
      </c>
      <c r="Q79" s="29">
        <v>4</v>
      </c>
      <c r="R79" s="29">
        <v>5</v>
      </c>
      <c r="S79" s="29">
        <v>4</v>
      </c>
      <c r="T79" s="34">
        <v>4.333333333333333</v>
      </c>
      <c r="U79" s="29">
        <v>13</v>
      </c>
      <c r="V79" s="29">
        <v>312</v>
      </c>
      <c r="W79" s="30">
        <v>28.395660219659181</v>
      </c>
      <c r="X79" s="29">
        <v>10</v>
      </c>
      <c r="Y79" s="29">
        <v>102</v>
      </c>
      <c r="Z79" s="29">
        <v>3900</v>
      </c>
      <c r="AA79" s="29">
        <v>10</v>
      </c>
      <c r="AB79" s="29">
        <v>101</v>
      </c>
      <c r="AC79" s="30">
        <v>3900</v>
      </c>
      <c r="AD79" s="29">
        <v>51</v>
      </c>
      <c r="AE79" s="29">
        <v>520</v>
      </c>
      <c r="AF79" s="30">
        <v>27.3</v>
      </c>
      <c r="AG79" s="35" t="s">
        <v>0</v>
      </c>
      <c r="AH79" s="35" t="s">
        <v>0</v>
      </c>
      <c r="AI79" s="34">
        <v>0</v>
      </c>
    </row>
    <row r="80" spans="1:35">
      <c r="A80" s="58" t="s">
        <v>82</v>
      </c>
      <c r="B80" s="31">
        <v>4</v>
      </c>
      <c r="C80" s="31">
        <v>13</v>
      </c>
      <c r="D80" s="31">
        <v>0.28883034609901731</v>
      </c>
      <c r="E80" s="32">
        <v>0</v>
      </c>
      <c r="F80" s="29">
        <v>10</v>
      </c>
      <c r="G80" s="29">
        <v>209</v>
      </c>
      <c r="H80" s="30">
        <v>44.793476992852192</v>
      </c>
      <c r="I80" s="29">
        <v>5</v>
      </c>
      <c r="J80" s="29">
        <v>38</v>
      </c>
      <c r="K80" s="33">
        <v>6.6589943897354686</v>
      </c>
      <c r="L80" s="29">
        <v>5</v>
      </c>
      <c r="M80" s="29">
        <v>100</v>
      </c>
      <c r="N80" s="29">
        <v>0</v>
      </c>
      <c r="O80" s="29">
        <v>8</v>
      </c>
      <c r="P80" s="30">
        <v>13</v>
      </c>
      <c r="Q80" s="29">
        <v>10</v>
      </c>
      <c r="R80" s="29">
        <v>6</v>
      </c>
      <c r="S80" s="29">
        <v>9</v>
      </c>
      <c r="T80" s="34">
        <v>8.3333333333333339</v>
      </c>
      <c r="U80" s="29">
        <v>9</v>
      </c>
      <c r="V80" s="29">
        <v>76</v>
      </c>
      <c r="W80" s="30">
        <v>26.522042847358801</v>
      </c>
      <c r="X80" s="29">
        <v>4</v>
      </c>
      <c r="Y80" s="29">
        <v>7</v>
      </c>
      <c r="Z80" s="29">
        <v>1109</v>
      </c>
      <c r="AA80" s="29">
        <v>4</v>
      </c>
      <c r="AB80" s="29">
        <v>12</v>
      </c>
      <c r="AC80" s="30">
        <v>1121</v>
      </c>
      <c r="AD80" s="29">
        <v>20</v>
      </c>
      <c r="AE80" s="29">
        <v>515</v>
      </c>
      <c r="AF80" s="30">
        <v>26.9</v>
      </c>
      <c r="AG80" s="35">
        <v>0.41666666666666702</v>
      </c>
      <c r="AH80" s="35">
        <v>9</v>
      </c>
      <c r="AI80" s="34">
        <v>86.561976668025324</v>
      </c>
    </row>
    <row r="81" spans="1:35">
      <c r="A81" s="58" t="s">
        <v>83</v>
      </c>
      <c r="B81" s="31">
        <v>5</v>
      </c>
      <c r="C81" s="31">
        <v>34</v>
      </c>
      <c r="D81" s="31">
        <v>4.1816430110723042</v>
      </c>
      <c r="E81" s="32">
        <v>0</v>
      </c>
      <c r="F81" s="29">
        <v>20</v>
      </c>
      <c r="G81" s="29">
        <v>235</v>
      </c>
      <c r="H81" s="30">
        <v>107.17363524349393</v>
      </c>
      <c r="I81" s="29">
        <v>7</v>
      </c>
      <c r="J81" s="29">
        <v>144</v>
      </c>
      <c r="K81" s="33">
        <v>5.0071726295215644</v>
      </c>
      <c r="L81" s="29">
        <v>5</v>
      </c>
      <c r="M81" s="29">
        <v>89.8</v>
      </c>
      <c r="N81" s="29">
        <v>0</v>
      </c>
      <c r="O81" s="29">
        <v>9</v>
      </c>
      <c r="P81" s="30">
        <v>14</v>
      </c>
      <c r="Q81" s="29">
        <v>7</v>
      </c>
      <c r="R81" s="29">
        <v>9</v>
      </c>
      <c r="S81" s="29">
        <v>9</v>
      </c>
      <c r="T81" s="34">
        <v>8.3333333333333339</v>
      </c>
      <c r="U81" s="29">
        <v>33</v>
      </c>
      <c r="V81" s="29">
        <v>230</v>
      </c>
      <c r="W81" s="30">
        <v>32.583999036681597</v>
      </c>
      <c r="X81" s="29">
        <v>5</v>
      </c>
      <c r="Y81" s="29">
        <v>12</v>
      </c>
      <c r="Z81" s="29">
        <v>665</v>
      </c>
      <c r="AA81" s="29">
        <v>4</v>
      </c>
      <c r="AB81" s="29">
        <v>12</v>
      </c>
      <c r="AC81" s="30">
        <v>605</v>
      </c>
      <c r="AD81" s="29">
        <v>35</v>
      </c>
      <c r="AE81" s="29">
        <v>890</v>
      </c>
      <c r="AF81" s="30">
        <v>25.3</v>
      </c>
      <c r="AG81" s="35">
        <v>4</v>
      </c>
      <c r="AH81" s="35">
        <v>23</v>
      </c>
      <c r="AI81" s="34">
        <v>44.860859103824815</v>
      </c>
    </row>
    <row r="82" spans="1:35">
      <c r="A82" s="58" t="s">
        <v>84</v>
      </c>
      <c r="B82" s="31">
        <v>6</v>
      </c>
      <c r="C82" s="31">
        <v>10</v>
      </c>
      <c r="D82" s="31">
        <v>17.851529185601986</v>
      </c>
      <c r="E82" s="32">
        <v>9.7191251128094969</v>
      </c>
      <c r="F82" s="29">
        <v>14</v>
      </c>
      <c r="G82" s="29">
        <v>257</v>
      </c>
      <c r="H82" s="30">
        <v>137.17184419214814</v>
      </c>
      <c r="I82" s="29">
        <v>8</v>
      </c>
      <c r="J82" s="29">
        <v>27</v>
      </c>
      <c r="K82" s="33">
        <v>4.6024228969248826</v>
      </c>
      <c r="L82" s="29">
        <v>5</v>
      </c>
      <c r="M82" s="29">
        <v>77.5</v>
      </c>
      <c r="N82" s="29">
        <v>12.2</v>
      </c>
      <c r="O82" s="29">
        <v>3</v>
      </c>
      <c r="P82" s="30">
        <v>8</v>
      </c>
      <c r="Q82" s="29">
        <v>7</v>
      </c>
      <c r="R82" s="29">
        <v>4</v>
      </c>
      <c r="S82" s="29">
        <v>6</v>
      </c>
      <c r="T82" s="34">
        <v>5.666666666666667</v>
      </c>
      <c r="U82" s="29">
        <v>15</v>
      </c>
      <c r="V82" s="29">
        <v>314</v>
      </c>
      <c r="W82" s="30">
        <v>68.365529812326542</v>
      </c>
      <c r="X82" s="29">
        <v>4</v>
      </c>
      <c r="Y82" s="29">
        <v>20</v>
      </c>
      <c r="Z82" s="29">
        <v>1231</v>
      </c>
      <c r="AA82" s="29">
        <v>4</v>
      </c>
      <c r="AB82" s="29">
        <v>18</v>
      </c>
      <c r="AC82" s="30">
        <v>1231</v>
      </c>
      <c r="AD82" s="29">
        <v>41</v>
      </c>
      <c r="AE82" s="29">
        <v>1210</v>
      </c>
      <c r="AF82" s="30">
        <v>29.9</v>
      </c>
      <c r="AG82" s="35">
        <v>1.8333333333333333</v>
      </c>
      <c r="AH82" s="35">
        <v>22</v>
      </c>
      <c r="AI82" s="34">
        <v>56.566286216931118</v>
      </c>
    </row>
    <row r="83" spans="1:35">
      <c r="A83" s="58" t="s">
        <v>85</v>
      </c>
      <c r="B83" s="31">
        <v>6</v>
      </c>
      <c r="C83" s="31">
        <v>8</v>
      </c>
      <c r="D83" s="31">
        <v>5.2971855370864827</v>
      </c>
      <c r="E83" s="32">
        <v>0</v>
      </c>
      <c r="F83" s="29">
        <v>10</v>
      </c>
      <c r="G83" s="29">
        <v>156</v>
      </c>
      <c r="H83" s="30">
        <v>265.65385468488705</v>
      </c>
      <c r="I83" s="29">
        <v>6</v>
      </c>
      <c r="J83" s="29">
        <v>55</v>
      </c>
      <c r="K83" s="33">
        <v>9.5311255215481818</v>
      </c>
      <c r="L83" s="29">
        <v>0</v>
      </c>
      <c r="M83" s="29">
        <v>0</v>
      </c>
      <c r="N83" s="29">
        <v>0</v>
      </c>
      <c r="O83" s="29">
        <v>8</v>
      </c>
      <c r="P83" s="30">
        <v>8</v>
      </c>
      <c r="Q83" s="29">
        <v>4</v>
      </c>
      <c r="R83" s="29">
        <v>8</v>
      </c>
      <c r="S83" s="29">
        <v>4</v>
      </c>
      <c r="T83" s="34">
        <v>5.333333333333333</v>
      </c>
      <c r="U83" s="29">
        <v>72</v>
      </c>
      <c r="V83" s="29">
        <v>414</v>
      </c>
      <c r="W83" s="30">
        <v>51.265353297801887</v>
      </c>
      <c r="X83" s="29">
        <v>6</v>
      </c>
      <c r="Y83" s="29">
        <v>21</v>
      </c>
      <c r="Z83" s="29">
        <v>1750</v>
      </c>
      <c r="AA83" s="29">
        <v>6</v>
      </c>
      <c r="AB83" s="29">
        <v>22</v>
      </c>
      <c r="AC83" s="30">
        <v>1420</v>
      </c>
      <c r="AD83" s="29">
        <v>35</v>
      </c>
      <c r="AE83" s="29">
        <v>655</v>
      </c>
      <c r="AF83" s="30">
        <v>45.6</v>
      </c>
      <c r="AG83" s="35">
        <v>1.0833333333333333</v>
      </c>
      <c r="AH83" s="35">
        <v>18</v>
      </c>
      <c r="AI83" s="34">
        <v>64.545251248924131</v>
      </c>
    </row>
    <row r="84" spans="1:35">
      <c r="A84" s="58" t="s">
        <v>86</v>
      </c>
      <c r="B84" s="31">
        <v>8</v>
      </c>
      <c r="C84" s="31">
        <v>23</v>
      </c>
      <c r="D84" s="31">
        <v>7.4970687467105224</v>
      </c>
      <c r="E84" s="32">
        <v>2.4366115034829522E-5</v>
      </c>
      <c r="F84" s="29">
        <v>15</v>
      </c>
      <c r="G84" s="29">
        <v>187</v>
      </c>
      <c r="H84" s="30">
        <v>19.349375610308471</v>
      </c>
      <c r="I84" s="29">
        <v>6</v>
      </c>
      <c r="J84" s="29">
        <v>14</v>
      </c>
      <c r="K84" s="33">
        <v>5.0408376087983751</v>
      </c>
      <c r="L84" s="29">
        <v>6</v>
      </c>
      <c r="M84" s="29">
        <v>76.2</v>
      </c>
      <c r="N84" s="29">
        <v>0</v>
      </c>
      <c r="O84" s="29">
        <v>7</v>
      </c>
      <c r="P84" s="30">
        <v>13</v>
      </c>
      <c r="Q84" s="29">
        <v>7</v>
      </c>
      <c r="R84" s="29">
        <v>6</v>
      </c>
      <c r="S84" s="29">
        <v>8</v>
      </c>
      <c r="T84" s="34">
        <v>7</v>
      </c>
      <c r="U84" s="29">
        <v>13</v>
      </c>
      <c r="V84" s="29">
        <v>355</v>
      </c>
      <c r="W84" s="30">
        <v>55.724884134577891</v>
      </c>
      <c r="X84" s="29">
        <v>4</v>
      </c>
      <c r="Y84" s="29">
        <v>10</v>
      </c>
      <c r="Z84" s="29">
        <v>989</v>
      </c>
      <c r="AA84" s="29">
        <v>5</v>
      </c>
      <c r="AB84" s="29">
        <v>11</v>
      </c>
      <c r="AC84" s="30">
        <v>1047</v>
      </c>
      <c r="AD84" s="29">
        <v>30</v>
      </c>
      <c r="AE84" s="29">
        <v>360</v>
      </c>
      <c r="AF84" s="30">
        <v>22.7</v>
      </c>
      <c r="AG84" s="35">
        <v>0.58333333333333337</v>
      </c>
      <c r="AH84" s="35">
        <v>3.5000000000000004</v>
      </c>
      <c r="AI84" s="34">
        <v>92.540105378756195</v>
      </c>
    </row>
    <row r="85" spans="1:35">
      <c r="A85" s="58" t="s">
        <v>87</v>
      </c>
      <c r="B85" s="31">
        <v>8</v>
      </c>
      <c r="C85" s="31">
        <v>13</v>
      </c>
      <c r="D85" s="31">
        <v>49.466576573822046</v>
      </c>
      <c r="E85" s="32">
        <v>19.866095009567086</v>
      </c>
      <c r="F85" s="29">
        <v>19</v>
      </c>
      <c r="G85" s="29">
        <v>87</v>
      </c>
      <c r="H85" s="30">
        <v>697.12471587782022</v>
      </c>
      <c r="I85" s="29">
        <v>7</v>
      </c>
      <c r="J85" s="29">
        <v>21</v>
      </c>
      <c r="K85" s="33">
        <v>7.5159326081976729</v>
      </c>
      <c r="L85" s="29">
        <v>2</v>
      </c>
      <c r="M85" s="29">
        <v>0</v>
      </c>
      <c r="N85" s="29">
        <v>1</v>
      </c>
      <c r="O85" s="29">
        <v>4</v>
      </c>
      <c r="P85" s="30">
        <v>6</v>
      </c>
      <c r="Q85" s="29">
        <v>5</v>
      </c>
      <c r="R85" s="29">
        <v>4</v>
      </c>
      <c r="S85" s="29">
        <v>4</v>
      </c>
      <c r="T85" s="34">
        <v>4.333333333333333</v>
      </c>
      <c r="U85" s="29">
        <v>26</v>
      </c>
      <c r="V85" s="29">
        <v>101</v>
      </c>
      <c r="W85" s="30">
        <v>31.080697636803457</v>
      </c>
      <c r="X85" s="29">
        <v>7</v>
      </c>
      <c r="Y85" s="29">
        <v>17</v>
      </c>
      <c r="Z85" s="29">
        <v>730</v>
      </c>
      <c r="AA85" s="29">
        <v>7</v>
      </c>
      <c r="AB85" s="29">
        <v>19</v>
      </c>
      <c r="AC85" s="30">
        <v>1290</v>
      </c>
      <c r="AD85" s="29">
        <v>38</v>
      </c>
      <c r="AE85" s="29">
        <v>689</v>
      </c>
      <c r="AF85" s="30">
        <v>31.2</v>
      </c>
      <c r="AG85" s="35">
        <v>4.33</v>
      </c>
      <c r="AH85" s="35">
        <v>9</v>
      </c>
      <c r="AI85" s="34">
        <v>27.275054906864906</v>
      </c>
    </row>
    <row r="86" spans="1:35">
      <c r="A86" s="58" t="s">
        <v>88</v>
      </c>
      <c r="B86" s="31">
        <v>7</v>
      </c>
      <c r="C86" s="31">
        <v>20</v>
      </c>
      <c r="D86" s="31">
        <v>4.7818566764006816</v>
      </c>
      <c r="E86" s="32">
        <v>13.433764748414335</v>
      </c>
      <c r="F86" s="29">
        <v>37</v>
      </c>
      <c r="G86" s="29">
        <v>239</v>
      </c>
      <c r="H86" s="30">
        <v>123.6749417604169</v>
      </c>
      <c r="I86" s="29">
        <v>4</v>
      </c>
      <c r="J86" s="29">
        <v>40</v>
      </c>
      <c r="K86" s="33">
        <v>6.1493978256739787E-2</v>
      </c>
      <c r="L86" s="29">
        <v>5</v>
      </c>
      <c r="M86" s="29">
        <v>29.5</v>
      </c>
      <c r="N86" s="29">
        <v>0</v>
      </c>
      <c r="O86" s="29">
        <v>4</v>
      </c>
      <c r="P86" s="30">
        <v>9</v>
      </c>
      <c r="Q86" s="29">
        <v>7</v>
      </c>
      <c r="R86" s="29">
        <v>1</v>
      </c>
      <c r="S86" s="29">
        <v>9</v>
      </c>
      <c r="T86" s="34">
        <v>5.666666666666667</v>
      </c>
      <c r="U86" s="29">
        <v>9</v>
      </c>
      <c r="V86" s="29">
        <v>271</v>
      </c>
      <c r="W86" s="30">
        <v>35.856756230824963</v>
      </c>
      <c r="X86" s="29">
        <v>11</v>
      </c>
      <c r="Y86" s="29">
        <v>89</v>
      </c>
      <c r="Z86" s="29">
        <v>3005</v>
      </c>
      <c r="AA86" s="29">
        <v>13</v>
      </c>
      <c r="AB86" s="29">
        <v>76</v>
      </c>
      <c r="AC86" s="30">
        <v>3055</v>
      </c>
      <c r="AD86" s="29">
        <v>38</v>
      </c>
      <c r="AE86" s="29">
        <v>390</v>
      </c>
      <c r="AF86" s="30">
        <v>22</v>
      </c>
      <c r="AG86" s="35">
        <v>1.5</v>
      </c>
      <c r="AH86" s="35">
        <v>15</v>
      </c>
      <c r="AI86" s="34">
        <v>40.617121439859183</v>
      </c>
    </row>
    <row r="87" spans="1:35">
      <c r="A87" s="58" t="s">
        <v>89</v>
      </c>
      <c r="B87" s="31">
        <v>12</v>
      </c>
      <c r="C87" s="31">
        <v>34</v>
      </c>
      <c r="D87" s="31">
        <v>36.478128470155902</v>
      </c>
      <c r="E87" s="32">
        <v>0</v>
      </c>
      <c r="F87" s="29">
        <v>11</v>
      </c>
      <c r="G87" s="29">
        <v>120</v>
      </c>
      <c r="H87" s="30">
        <v>161.69468505098024</v>
      </c>
      <c r="I87" s="29">
        <v>8</v>
      </c>
      <c r="J87" s="29">
        <v>64</v>
      </c>
      <c r="K87" s="33">
        <v>4.1982016400919493</v>
      </c>
      <c r="L87" s="29">
        <v>4</v>
      </c>
      <c r="M87" s="29">
        <v>2.2999999999999998</v>
      </c>
      <c r="N87" s="29">
        <v>0</v>
      </c>
      <c r="O87" s="29">
        <v>10</v>
      </c>
      <c r="P87" s="30">
        <v>14</v>
      </c>
      <c r="Q87" s="29">
        <v>3</v>
      </c>
      <c r="R87" s="29">
        <v>2</v>
      </c>
      <c r="S87" s="29">
        <v>10</v>
      </c>
      <c r="T87" s="34">
        <v>5</v>
      </c>
      <c r="U87" s="29">
        <v>41</v>
      </c>
      <c r="V87" s="29">
        <v>417</v>
      </c>
      <c r="W87" s="30">
        <v>49.679941920078001</v>
      </c>
      <c r="X87" s="29">
        <v>8</v>
      </c>
      <c r="Y87" s="29">
        <v>27</v>
      </c>
      <c r="Z87" s="29">
        <v>2055</v>
      </c>
      <c r="AA87" s="29">
        <v>7</v>
      </c>
      <c r="AB87" s="29">
        <v>25</v>
      </c>
      <c r="AC87" s="30">
        <v>2190</v>
      </c>
      <c r="AD87" s="29">
        <v>40</v>
      </c>
      <c r="AE87" s="29">
        <v>465</v>
      </c>
      <c r="AF87" s="30">
        <v>47.2</v>
      </c>
      <c r="AG87" s="35">
        <v>4.5</v>
      </c>
      <c r="AH87" s="35">
        <v>22</v>
      </c>
      <c r="AI87" s="34">
        <v>31.620868855960801</v>
      </c>
    </row>
    <row r="88" spans="1:35">
      <c r="A88" s="58" t="s">
        <v>90</v>
      </c>
      <c r="B88" s="31">
        <v>6</v>
      </c>
      <c r="C88" s="31">
        <v>21</v>
      </c>
      <c r="D88" s="31">
        <v>37.983558671793475</v>
      </c>
      <c r="E88" s="32">
        <v>20.531653336104583</v>
      </c>
      <c r="F88" s="29">
        <v>14</v>
      </c>
      <c r="G88" s="29">
        <v>160</v>
      </c>
      <c r="H88" s="30">
        <v>422.08972928363789</v>
      </c>
      <c r="I88" s="29">
        <v>5</v>
      </c>
      <c r="J88" s="29">
        <v>513</v>
      </c>
      <c r="K88" s="33">
        <v>3.4083278172296623E-2</v>
      </c>
      <c r="L88" s="29">
        <v>0</v>
      </c>
      <c r="M88" s="29">
        <v>0</v>
      </c>
      <c r="N88" s="29">
        <v>0</v>
      </c>
      <c r="O88" s="29">
        <v>5</v>
      </c>
      <c r="P88" s="30">
        <v>5</v>
      </c>
      <c r="Q88" s="29">
        <v>6</v>
      </c>
      <c r="R88" s="29">
        <v>5</v>
      </c>
      <c r="S88" s="29">
        <v>7</v>
      </c>
      <c r="T88" s="34">
        <v>6</v>
      </c>
      <c r="U88" s="29">
        <v>7</v>
      </c>
      <c r="V88" s="29">
        <v>120</v>
      </c>
      <c r="W88" s="30">
        <v>31.818060561693812</v>
      </c>
      <c r="X88" s="29">
        <v>6</v>
      </c>
      <c r="Y88" s="29">
        <v>21</v>
      </c>
      <c r="Z88" s="29">
        <v>1070</v>
      </c>
      <c r="AA88" s="29">
        <v>7</v>
      </c>
      <c r="AB88" s="29">
        <v>21</v>
      </c>
      <c r="AC88" s="30">
        <v>1070</v>
      </c>
      <c r="AD88" s="29">
        <v>32</v>
      </c>
      <c r="AE88" s="29">
        <v>660</v>
      </c>
      <c r="AF88" s="30">
        <v>25.8</v>
      </c>
      <c r="AG88" s="35" t="s">
        <v>0</v>
      </c>
      <c r="AH88" s="35" t="s">
        <v>0</v>
      </c>
      <c r="AI88" s="34">
        <v>0</v>
      </c>
    </row>
    <row r="89" spans="1:35">
      <c r="A89" s="58" t="s">
        <v>91</v>
      </c>
      <c r="B89" s="31">
        <v>8</v>
      </c>
      <c r="C89" s="31">
        <v>14</v>
      </c>
      <c r="D89" s="31">
        <v>14.718344356782309</v>
      </c>
      <c r="E89" s="32">
        <v>0</v>
      </c>
      <c r="F89" s="29">
        <v>13</v>
      </c>
      <c r="G89" s="29">
        <v>34</v>
      </c>
      <c r="H89" s="30">
        <v>135.60558615282619</v>
      </c>
      <c r="I89" s="29">
        <v>7</v>
      </c>
      <c r="J89" s="29">
        <v>11</v>
      </c>
      <c r="K89" s="33">
        <v>5.1164029877465005</v>
      </c>
      <c r="L89" s="29">
        <v>6</v>
      </c>
      <c r="M89" s="29">
        <v>93.8</v>
      </c>
      <c r="N89" s="29">
        <v>0</v>
      </c>
      <c r="O89" s="29">
        <v>7</v>
      </c>
      <c r="P89" s="30">
        <v>13</v>
      </c>
      <c r="Q89" s="29">
        <v>7</v>
      </c>
      <c r="R89" s="29">
        <v>2</v>
      </c>
      <c r="S89" s="29">
        <v>7</v>
      </c>
      <c r="T89" s="34">
        <v>5.333333333333333</v>
      </c>
      <c r="U89" s="29">
        <v>14</v>
      </c>
      <c r="V89" s="29">
        <v>250</v>
      </c>
      <c r="W89" s="30">
        <v>31.871971825894342</v>
      </c>
      <c r="X89" s="29">
        <v>3</v>
      </c>
      <c r="Y89" s="29">
        <v>8</v>
      </c>
      <c r="Z89" s="29">
        <v>742</v>
      </c>
      <c r="AA89" s="29">
        <v>3</v>
      </c>
      <c r="AB89" s="29">
        <v>8</v>
      </c>
      <c r="AC89" s="30">
        <v>742</v>
      </c>
      <c r="AD89" s="29">
        <v>35</v>
      </c>
      <c r="AE89" s="29">
        <v>230</v>
      </c>
      <c r="AF89" s="30">
        <v>10.3</v>
      </c>
      <c r="AG89" s="35">
        <v>1.5</v>
      </c>
      <c r="AH89" s="35">
        <v>3.5000000000000004</v>
      </c>
      <c r="AI89" s="34">
        <v>80.534949564396456</v>
      </c>
    </row>
    <row r="90" spans="1:35">
      <c r="A90" s="58" t="s">
        <v>92</v>
      </c>
      <c r="B90" s="31">
        <v>9</v>
      </c>
      <c r="C90" s="31">
        <v>52</v>
      </c>
      <c r="D90" s="31">
        <v>26.414847719164406</v>
      </c>
      <c r="E90" s="32">
        <v>103.42540218936729</v>
      </c>
      <c r="F90" s="29">
        <v>21</v>
      </c>
      <c r="G90" s="29">
        <v>320</v>
      </c>
      <c r="H90" s="30">
        <v>1291.0278082407608</v>
      </c>
      <c r="I90" s="29">
        <v>8</v>
      </c>
      <c r="J90" s="29">
        <v>33</v>
      </c>
      <c r="K90" s="33">
        <v>0.59005863022393712</v>
      </c>
      <c r="L90" s="29">
        <v>4</v>
      </c>
      <c r="M90" s="29">
        <v>0</v>
      </c>
      <c r="N90" s="29">
        <v>18.899999999999999</v>
      </c>
      <c r="O90" s="29">
        <v>8</v>
      </c>
      <c r="P90" s="30">
        <v>12</v>
      </c>
      <c r="Q90" s="29">
        <v>3</v>
      </c>
      <c r="R90" s="29">
        <v>2</v>
      </c>
      <c r="S90" s="29">
        <v>3</v>
      </c>
      <c r="T90" s="34">
        <v>2.6666666666666665</v>
      </c>
      <c r="U90" s="29">
        <v>33</v>
      </c>
      <c r="V90" s="29">
        <v>163</v>
      </c>
      <c r="W90" s="30">
        <v>28.333270468949639</v>
      </c>
      <c r="X90" s="29">
        <v>8</v>
      </c>
      <c r="Y90" s="29">
        <v>17</v>
      </c>
      <c r="Z90" s="29">
        <v>2270</v>
      </c>
      <c r="AA90" s="29">
        <v>8</v>
      </c>
      <c r="AB90" s="29">
        <v>16</v>
      </c>
      <c r="AC90" s="30">
        <v>2330</v>
      </c>
      <c r="AD90" s="29">
        <v>53</v>
      </c>
      <c r="AE90" s="29">
        <v>420</v>
      </c>
      <c r="AF90" s="30">
        <v>61.2</v>
      </c>
      <c r="AG90" s="35">
        <v>2</v>
      </c>
      <c r="AH90" s="35">
        <v>15.25</v>
      </c>
      <c r="AI90" s="34">
        <v>56.83761271259776</v>
      </c>
    </row>
    <row r="91" spans="1:35">
      <c r="A91" s="58" t="s">
        <v>93</v>
      </c>
      <c r="B91" s="31">
        <v>13</v>
      </c>
      <c r="C91" s="31">
        <v>35</v>
      </c>
      <c r="D91" s="31">
        <v>0.96260135126266144</v>
      </c>
      <c r="E91" s="32">
        <v>59.176312577622632</v>
      </c>
      <c r="F91" s="29">
        <v>25</v>
      </c>
      <c r="G91" s="29">
        <v>104</v>
      </c>
      <c r="H91" s="30">
        <v>124.07300203774875</v>
      </c>
      <c r="I91" s="29">
        <v>8</v>
      </c>
      <c r="J91" s="29">
        <v>55</v>
      </c>
      <c r="K91" s="33">
        <v>0.52793121953663791</v>
      </c>
      <c r="L91" s="29">
        <v>4</v>
      </c>
      <c r="M91" s="29">
        <v>30.4</v>
      </c>
      <c r="N91" s="29">
        <v>0</v>
      </c>
      <c r="O91" s="29">
        <v>4</v>
      </c>
      <c r="P91" s="30">
        <v>8</v>
      </c>
      <c r="Q91" s="29">
        <v>7</v>
      </c>
      <c r="R91" s="29">
        <v>7</v>
      </c>
      <c r="S91" s="29">
        <v>5</v>
      </c>
      <c r="T91" s="34">
        <v>6.333333333333333</v>
      </c>
      <c r="U91" s="29">
        <v>15</v>
      </c>
      <c r="V91" s="29">
        <v>118</v>
      </c>
      <c r="W91" s="30">
        <v>15.463905639632658</v>
      </c>
      <c r="X91" s="29">
        <v>8</v>
      </c>
      <c r="Y91" s="29">
        <v>17</v>
      </c>
      <c r="Z91" s="29">
        <v>1060</v>
      </c>
      <c r="AA91" s="29">
        <v>10</v>
      </c>
      <c r="AB91" s="29">
        <v>19</v>
      </c>
      <c r="AC91" s="30">
        <v>1217</v>
      </c>
      <c r="AD91" s="29">
        <v>50</v>
      </c>
      <c r="AE91" s="29">
        <v>566</v>
      </c>
      <c r="AF91" s="30">
        <v>18.8</v>
      </c>
      <c r="AG91" s="35">
        <v>4.166666666666667</v>
      </c>
      <c r="AH91" s="35">
        <v>1</v>
      </c>
      <c r="AI91" s="34">
        <v>34.520235859222517</v>
      </c>
    </row>
    <row r="92" spans="1:35">
      <c r="A92" s="58" t="s">
        <v>94</v>
      </c>
      <c r="B92" s="31">
        <v>3</v>
      </c>
      <c r="C92" s="31">
        <v>11</v>
      </c>
      <c r="D92" s="31">
        <v>5.2256689511982506</v>
      </c>
      <c r="E92" s="32">
        <v>0</v>
      </c>
      <c r="F92" s="29">
        <v>13</v>
      </c>
      <c r="G92" s="29">
        <v>143</v>
      </c>
      <c r="H92" s="30">
        <v>184.02360701034098</v>
      </c>
      <c r="I92" s="29">
        <v>4</v>
      </c>
      <c r="J92" s="29">
        <v>5</v>
      </c>
      <c r="K92" s="33">
        <v>2.8056147628692911</v>
      </c>
      <c r="L92" s="29">
        <v>3</v>
      </c>
      <c r="M92" s="29">
        <v>5.9</v>
      </c>
      <c r="N92" s="29">
        <v>0</v>
      </c>
      <c r="O92" s="29">
        <v>10</v>
      </c>
      <c r="P92" s="30">
        <v>13</v>
      </c>
      <c r="Q92" s="29">
        <v>8</v>
      </c>
      <c r="R92" s="29">
        <v>7</v>
      </c>
      <c r="S92" s="29">
        <v>8</v>
      </c>
      <c r="T92" s="34">
        <v>7.666666666666667</v>
      </c>
      <c r="U92" s="29">
        <v>75</v>
      </c>
      <c r="V92" s="29">
        <v>202</v>
      </c>
      <c r="W92" s="30">
        <v>59.412105394460404</v>
      </c>
      <c r="X92" s="29">
        <v>7</v>
      </c>
      <c r="Y92" s="29">
        <v>63</v>
      </c>
      <c r="Z92" s="29">
        <v>3000</v>
      </c>
      <c r="AA92" s="29">
        <v>7</v>
      </c>
      <c r="AB92" s="29">
        <v>72</v>
      </c>
      <c r="AC92" s="30">
        <v>3250</v>
      </c>
      <c r="AD92" s="29">
        <v>39</v>
      </c>
      <c r="AE92" s="29">
        <v>260</v>
      </c>
      <c r="AF92" s="30">
        <v>29</v>
      </c>
      <c r="AG92" s="35">
        <v>4</v>
      </c>
      <c r="AH92" s="35">
        <v>15</v>
      </c>
      <c r="AI92" s="34">
        <v>14.189137704356947</v>
      </c>
    </row>
    <row r="93" spans="1:35">
      <c r="A93" s="58" t="s">
        <v>95</v>
      </c>
      <c r="B93" s="31">
        <v>7</v>
      </c>
      <c r="C93" s="31">
        <v>100</v>
      </c>
      <c r="D93" s="31">
        <v>12.298400576565729</v>
      </c>
      <c r="E93" s="32">
        <v>0</v>
      </c>
      <c r="F93" s="29">
        <v>24</v>
      </c>
      <c r="G93" s="29">
        <v>172</v>
      </c>
      <c r="H93" s="30">
        <v>142.86016660708322</v>
      </c>
      <c r="I93" s="29">
        <v>9</v>
      </c>
      <c r="J93" s="29">
        <v>135</v>
      </c>
      <c r="K93" s="33">
        <v>4.1098426970288875</v>
      </c>
      <c r="L93" s="29">
        <v>0</v>
      </c>
      <c r="M93" s="29">
        <v>0</v>
      </c>
      <c r="N93" s="29">
        <v>0</v>
      </c>
      <c r="O93" s="29">
        <v>4</v>
      </c>
      <c r="P93" s="30">
        <v>4</v>
      </c>
      <c r="Q93" s="29">
        <v>2</v>
      </c>
      <c r="R93" s="29">
        <v>1</v>
      </c>
      <c r="S93" s="29">
        <v>2</v>
      </c>
      <c r="T93" s="34">
        <v>1.6666666666666667</v>
      </c>
      <c r="U93" s="29">
        <v>34</v>
      </c>
      <c r="V93" s="29">
        <v>362</v>
      </c>
      <c r="W93" s="30">
        <v>33.700627627847155</v>
      </c>
      <c r="X93" s="29">
        <v>9</v>
      </c>
      <c r="Y93" s="29">
        <v>50</v>
      </c>
      <c r="Z93" s="29">
        <v>1860</v>
      </c>
      <c r="AA93" s="29">
        <v>10</v>
      </c>
      <c r="AB93" s="29">
        <v>50</v>
      </c>
      <c r="AC93" s="30">
        <v>2040</v>
      </c>
      <c r="AD93" s="29">
        <v>42</v>
      </c>
      <c r="AE93" s="29">
        <v>443</v>
      </c>
      <c r="AF93" s="30">
        <v>31.6</v>
      </c>
      <c r="AG93" s="35" t="s">
        <v>0</v>
      </c>
      <c r="AH93" s="35" t="s">
        <v>0</v>
      </c>
      <c r="AI93" s="34">
        <v>0</v>
      </c>
    </row>
    <row r="94" spans="1:35">
      <c r="A94" s="58" t="s">
        <v>96</v>
      </c>
      <c r="B94" s="31">
        <v>5</v>
      </c>
      <c r="C94" s="31">
        <v>16</v>
      </c>
      <c r="D94" s="31">
        <v>2.0943537802987695</v>
      </c>
      <c r="E94" s="32">
        <v>14.247304627882782</v>
      </c>
      <c r="F94" s="29">
        <v>25</v>
      </c>
      <c r="G94" s="29">
        <v>187</v>
      </c>
      <c r="H94" s="30">
        <v>17.336547690346606</v>
      </c>
      <c r="I94" s="29">
        <v>6</v>
      </c>
      <c r="J94" s="29">
        <v>45</v>
      </c>
      <c r="K94" s="33">
        <v>2.0165724647431533</v>
      </c>
      <c r="L94" s="29">
        <v>5</v>
      </c>
      <c r="M94" s="29">
        <v>0</v>
      </c>
      <c r="N94" s="29">
        <v>46.5</v>
      </c>
      <c r="O94" s="29">
        <v>9</v>
      </c>
      <c r="P94" s="30">
        <v>14</v>
      </c>
      <c r="Q94" s="29">
        <v>5</v>
      </c>
      <c r="R94" s="29">
        <v>4</v>
      </c>
      <c r="S94" s="29">
        <v>8</v>
      </c>
      <c r="T94" s="34">
        <v>5.666666666666667</v>
      </c>
      <c r="U94" s="29">
        <v>7</v>
      </c>
      <c r="V94" s="29">
        <v>279</v>
      </c>
      <c r="W94" s="30">
        <v>38.466594384586855</v>
      </c>
      <c r="X94" s="29">
        <v>5</v>
      </c>
      <c r="Y94" s="29">
        <v>13</v>
      </c>
      <c r="Z94" s="29">
        <v>600</v>
      </c>
      <c r="AA94" s="29">
        <v>6</v>
      </c>
      <c r="AB94" s="29">
        <v>12</v>
      </c>
      <c r="AC94" s="30">
        <v>801</v>
      </c>
      <c r="AD94" s="29">
        <v>27</v>
      </c>
      <c r="AE94" s="29">
        <v>309</v>
      </c>
      <c r="AF94" s="30">
        <v>23.1</v>
      </c>
      <c r="AG94" s="35">
        <v>3</v>
      </c>
      <c r="AH94" s="35">
        <v>13</v>
      </c>
      <c r="AI94" s="34">
        <v>29.01041454193328</v>
      </c>
    </row>
    <row r="95" spans="1:35">
      <c r="A95" s="58" t="s">
        <v>97</v>
      </c>
      <c r="B95" s="31">
        <v>5</v>
      </c>
      <c r="C95" s="31">
        <v>9</v>
      </c>
      <c r="D95" s="31">
        <v>78.217572686194643</v>
      </c>
      <c r="E95" s="32">
        <v>50.96371215348119</v>
      </c>
      <c r="F95" s="29">
        <v>21</v>
      </c>
      <c r="G95" s="29">
        <v>211</v>
      </c>
      <c r="H95" s="30">
        <v>351.57393527005348</v>
      </c>
      <c r="I95" s="29">
        <v>8</v>
      </c>
      <c r="J95" s="29">
        <v>25</v>
      </c>
      <c r="K95" s="33">
        <v>5.8297388200228983</v>
      </c>
      <c r="L95" s="29">
        <v>5</v>
      </c>
      <c r="M95" s="29">
        <v>0</v>
      </c>
      <c r="N95" s="29">
        <v>8.3000000000000007</v>
      </c>
      <c r="O95" s="29">
        <v>3</v>
      </c>
      <c r="P95" s="30">
        <v>8</v>
      </c>
      <c r="Q95" s="29">
        <v>9</v>
      </c>
      <c r="R95" s="29">
        <v>1</v>
      </c>
      <c r="S95" s="29">
        <v>5</v>
      </c>
      <c r="T95" s="34">
        <v>5</v>
      </c>
      <c r="U95" s="29">
        <v>19</v>
      </c>
      <c r="V95" s="29">
        <v>180</v>
      </c>
      <c r="W95" s="30">
        <v>30.167279254913211</v>
      </c>
      <c r="X95" s="29">
        <v>5</v>
      </c>
      <c r="Y95" s="29">
        <v>26</v>
      </c>
      <c r="Z95" s="29">
        <v>1002</v>
      </c>
      <c r="AA95" s="29">
        <v>7</v>
      </c>
      <c r="AB95" s="29">
        <v>35</v>
      </c>
      <c r="AC95" s="30">
        <v>1203</v>
      </c>
      <c r="AD95" s="29">
        <v>37</v>
      </c>
      <c r="AE95" s="29">
        <v>721</v>
      </c>
      <c r="AF95" s="30">
        <v>30.8</v>
      </c>
      <c r="AG95" s="35">
        <v>4</v>
      </c>
      <c r="AH95" s="35">
        <v>22</v>
      </c>
      <c r="AI95" s="34">
        <v>19.029605830829976</v>
      </c>
    </row>
    <row r="96" spans="1:35">
      <c r="A96" s="58" t="s">
        <v>98</v>
      </c>
      <c r="B96" s="31">
        <v>7</v>
      </c>
      <c r="C96" s="31">
        <v>40</v>
      </c>
      <c r="D96" s="31">
        <v>27.032414355788777</v>
      </c>
      <c r="E96" s="32">
        <v>11.935598791021157</v>
      </c>
      <c r="F96" s="29">
        <v>15</v>
      </c>
      <c r="G96" s="29">
        <v>601</v>
      </c>
      <c r="H96" s="30">
        <v>1278.7760698506165</v>
      </c>
      <c r="I96" s="29">
        <v>6</v>
      </c>
      <c r="J96" s="29">
        <v>101</v>
      </c>
      <c r="K96" s="33">
        <v>8.0198969166927583</v>
      </c>
      <c r="L96" s="29">
        <v>0</v>
      </c>
      <c r="M96" s="29">
        <v>0</v>
      </c>
      <c r="N96" s="29">
        <v>0</v>
      </c>
      <c r="O96" s="29">
        <v>6</v>
      </c>
      <c r="P96" s="30">
        <v>6</v>
      </c>
      <c r="Q96" s="29">
        <v>2</v>
      </c>
      <c r="R96" s="29">
        <v>1</v>
      </c>
      <c r="S96" s="29">
        <v>8</v>
      </c>
      <c r="T96" s="34">
        <v>3.6666666666666665</v>
      </c>
      <c r="U96" s="29">
        <v>21</v>
      </c>
      <c r="V96" s="29">
        <v>324</v>
      </c>
      <c r="W96" s="30">
        <v>18.543051635306686</v>
      </c>
      <c r="X96" s="29">
        <v>6</v>
      </c>
      <c r="Y96" s="29">
        <v>44</v>
      </c>
      <c r="Z96" s="29">
        <v>1549</v>
      </c>
      <c r="AA96" s="29">
        <v>8</v>
      </c>
      <c r="AB96" s="29">
        <v>49</v>
      </c>
      <c r="AC96" s="30">
        <v>1715</v>
      </c>
      <c r="AD96" s="29">
        <v>41</v>
      </c>
      <c r="AE96" s="29">
        <v>785</v>
      </c>
      <c r="AF96" s="30">
        <v>19.5</v>
      </c>
      <c r="AG96" s="35">
        <v>2.6358333333333301</v>
      </c>
      <c r="AH96" s="35">
        <v>8</v>
      </c>
      <c r="AI96" s="34">
        <v>33.926695000063042</v>
      </c>
    </row>
    <row r="97" spans="1:35">
      <c r="A97" s="58" t="s">
        <v>99</v>
      </c>
      <c r="B97" s="31">
        <v>5</v>
      </c>
      <c r="C97" s="31">
        <v>20</v>
      </c>
      <c r="D97" s="31">
        <v>52.850152006807271</v>
      </c>
      <c r="E97" s="32">
        <v>0</v>
      </c>
      <c r="F97" s="29">
        <v>24</v>
      </c>
      <c r="G97" s="29">
        <v>77</v>
      </c>
      <c r="H97" s="30">
        <v>28295.894767940783</v>
      </c>
      <c r="I97" s="29">
        <v>10</v>
      </c>
      <c r="J97" s="29">
        <v>50</v>
      </c>
      <c r="K97" s="33">
        <v>13.20561553041432</v>
      </c>
      <c r="L97" s="29">
        <v>1</v>
      </c>
      <c r="M97" s="29">
        <v>0</v>
      </c>
      <c r="N97" s="29">
        <v>0.3</v>
      </c>
      <c r="O97" s="29">
        <v>4</v>
      </c>
      <c r="P97" s="30">
        <v>5</v>
      </c>
      <c r="Q97" s="29">
        <v>4</v>
      </c>
      <c r="R97" s="29">
        <v>1</v>
      </c>
      <c r="S97" s="29">
        <v>6</v>
      </c>
      <c r="T97" s="34">
        <v>3.6666666666666665</v>
      </c>
      <c r="U97" s="29">
        <v>32</v>
      </c>
      <c r="V97" s="29">
        <v>157.5</v>
      </c>
      <c r="W97" s="30">
        <v>43.677434055850156</v>
      </c>
      <c r="X97" s="29">
        <v>10</v>
      </c>
      <c r="Y97" s="29">
        <v>17</v>
      </c>
      <c r="Z97" s="29">
        <v>1232</v>
      </c>
      <c r="AA97" s="29">
        <v>9</v>
      </c>
      <c r="AB97" s="29">
        <v>15</v>
      </c>
      <c r="AC97" s="30">
        <v>1212</v>
      </c>
      <c r="AD97" s="29">
        <v>41</v>
      </c>
      <c r="AE97" s="29">
        <v>1280</v>
      </c>
      <c r="AF97" s="30">
        <v>35</v>
      </c>
      <c r="AG97" s="35">
        <v>3</v>
      </c>
      <c r="AH97" s="35">
        <v>42.5</v>
      </c>
      <c r="AI97" s="34">
        <v>8.2836122046614982</v>
      </c>
    </row>
    <row r="98" spans="1:35">
      <c r="A98" s="58" t="s">
        <v>100</v>
      </c>
      <c r="B98" s="31">
        <v>7</v>
      </c>
      <c r="C98" s="31">
        <v>26</v>
      </c>
      <c r="D98" s="31">
        <v>2.4229047124536138</v>
      </c>
      <c r="E98" s="32">
        <v>31.142734093234104</v>
      </c>
      <c r="F98" s="29">
        <v>17</v>
      </c>
      <c r="G98" s="29">
        <v>162</v>
      </c>
      <c r="H98" s="30">
        <v>72.020686864013186</v>
      </c>
      <c r="I98" s="29">
        <v>3</v>
      </c>
      <c r="J98" s="29">
        <v>3</v>
      </c>
      <c r="K98" s="33">
        <v>1.8061708576081255</v>
      </c>
      <c r="L98" s="29">
        <v>6</v>
      </c>
      <c r="M98" s="29">
        <v>18.399999999999999</v>
      </c>
      <c r="N98" s="29">
        <v>12.1</v>
      </c>
      <c r="O98" s="29">
        <v>5</v>
      </c>
      <c r="P98" s="30">
        <v>11</v>
      </c>
      <c r="Q98" s="29">
        <v>5</v>
      </c>
      <c r="R98" s="29">
        <v>4</v>
      </c>
      <c r="S98" s="29">
        <v>6</v>
      </c>
      <c r="T98" s="34">
        <v>5</v>
      </c>
      <c r="U98" s="29">
        <v>12</v>
      </c>
      <c r="V98" s="29">
        <v>166</v>
      </c>
      <c r="W98" s="30">
        <v>42.703746920707026</v>
      </c>
      <c r="X98" s="29">
        <v>6</v>
      </c>
      <c r="Y98" s="29">
        <v>10</v>
      </c>
      <c r="Z98" s="29">
        <v>870</v>
      </c>
      <c r="AA98" s="29">
        <v>6</v>
      </c>
      <c r="AB98" s="29">
        <v>11</v>
      </c>
      <c r="AC98" s="30">
        <v>980</v>
      </c>
      <c r="AD98" s="29">
        <v>30</v>
      </c>
      <c r="AE98" s="29">
        <v>275</v>
      </c>
      <c r="AF98" s="30">
        <v>23.6</v>
      </c>
      <c r="AG98" s="35">
        <v>1.5</v>
      </c>
      <c r="AH98" s="35">
        <v>7.0000000000000009</v>
      </c>
      <c r="AI98" s="34">
        <v>49.371249287953773</v>
      </c>
    </row>
    <row r="99" spans="1:35">
      <c r="A99" s="58" t="s">
        <v>101</v>
      </c>
      <c r="B99" s="31">
        <v>6</v>
      </c>
      <c r="C99" s="31">
        <v>24</v>
      </c>
      <c r="D99" s="31">
        <v>1.7781301759756956</v>
      </c>
      <c r="E99" s="32">
        <v>19.945117221323471</v>
      </c>
      <c r="F99" s="29">
        <v>13</v>
      </c>
      <c r="G99" s="29">
        <v>217</v>
      </c>
      <c r="H99" s="30">
        <v>19.93828147744334</v>
      </c>
      <c r="I99" s="29">
        <v>8</v>
      </c>
      <c r="J99" s="29">
        <v>29</v>
      </c>
      <c r="K99" s="33">
        <v>10.301178486530516</v>
      </c>
      <c r="L99" s="29">
        <v>0</v>
      </c>
      <c r="M99" s="29">
        <v>0</v>
      </c>
      <c r="N99" s="29">
        <v>0</v>
      </c>
      <c r="O99" s="29">
        <v>7</v>
      </c>
      <c r="P99" s="30">
        <v>7</v>
      </c>
      <c r="Q99" s="29">
        <v>6</v>
      </c>
      <c r="R99" s="29">
        <v>4</v>
      </c>
      <c r="S99" s="29">
        <v>3</v>
      </c>
      <c r="T99" s="34">
        <v>4.333333333333333</v>
      </c>
      <c r="U99" s="29">
        <v>22</v>
      </c>
      <c r="V99" s="29">
        <v>58.5</v>
      </c>
      <c r="W99" s="30">
        <v>20.935604288371916</v>
      </c>
      <c r="X99" s="29">
        <v>5</v>
      </c>
      <c r="Y99" s="29">
        <v>6</v>
      </c>
      <c r="Z99" s="29">
        <v>1420</v>
      </c>
      <c r="AA99" s="29">
        <v>4</v>
      </c>
      <c r="AB99" s="29">
        <v>6</v>
      </c>
      <c r="AC99" s="30">
        <v>1420</v>
      </c>
      <c r="AD99" s="29">
        <v>26</v>
      </c>
      <c r="AE99" s="29">
        <v>321</v>
      </c>
      <c r="AF99" s="30">
        <v>9.6999999999999993</v>
      </c>
      <c r="AG99" s="35">
        <v>2</v>
      </c>
      <c r="AH99" s="35">
        <v>14.499999999999998</v>
      </c>
      <c r="AI99" s="34">
        <v>41.745570382114181</v>
      </c>
    </row>
    <row r="100" spans="1:35">
      <c r="A100" s="58" t="s">
        <v>102</v>
      </c>
      <c r="B100" s="31">
        <v>4</v>
      </c>
      <c r="C100" s="31">
        <v>4</v>
      </c>
      <c r="D100" s="31">
        <v>2.5038069292415224</v>
      </c>
      <c r="E100" s="32">
        <v>0</v>
      </c>
      <c r="F100" s="29">
        <v>21</v>
      </c>
      <c r="G100" s="29">
        <v>146</v>
      </c>
      <c r="H100" s="30">
        <v>1604.825836450862</v>
      </c>
      <c r="I100" s="29">
        <v>5</v>
      </c>
      <c r="J100" s="29">
        <v>58</v>
      </c>
      <c r="K100" s="33">
        <v>3.1759682940790106</v>
      </c>
      <c r="L100" s="29">
        <v>4</v>
      </c>
      <c r="M100" s="29">
        <v>0</v>
      </c>
      <c r="N100" s="29">
        <v>28.1</v>
      </c>
      <c r="O100" s="29">
        <v>7</v>
      </c>
      <c r="P100" s="30">
        <v>11</v>
      </c>
      <c r="Q100" s="29">
        <v>9</v>
      </c>
      <c r="R100" s="29">
        <v>7</v>
      </c>
      <c r="S100" s="29">
        <v>4</v>
      </c>
      <c r="T100" s="34">
        <v>6.666666666666667</v>
      </c>
      <c r="U100" s="29">
        <v>40</v>
      </c>
      <c r="V100" s="29">
        <v>150</v>
      </c>
      <c r="W100" s="30">
        <v>16.443238054968116</v>
      </c>
      <c r="X100" s="29">
        <v>6</v>
      </c>
      <c r="Y100" s="29">
        <v>12</v>
      </c>
      <c r="Z100" s="29">
        <v>1436</v>
      </c>
      <c r="AA100" s="29">
        <v>6</v>
      </c>
      <c r="AB100" s="29">
        <v>11</v>
      </c>
      <c r="AC100" s="30">
        <v>1420</v>
      </c>
      <c r="AD100" s="29">
        <v>37</v>
      </c>
      <c r="AE100" s="29">
        <v>370</v>
      </c>
      <c r="AF100" s="30">
        <v>33.1</v>
      </c>
      <c r="AG100" s="35">
        <v>2.9</v>
      </c>
      <c r="AH100" s="35">
        <v>28.000000000000004</v>
      </c>
      <c r="AI100" s="34">
        <v>20.895726821056218</v>
      </c>
    </row>
    <row r="101" spans="1:35">
      <c r="A101" s="58" t="s">
        <v>103</v>
      </c>
      <c r="B101" s="31">
        <v>2</v>
      </c>
      <c r="C101" s="31">
        <v>7</v>
      </c>
      <c r="D101" s="31">
        <v>6.1814746469681587</v>
      </c>
      <c r="E101" s="32">
        <v>207.4320351331597</v>
      </c>
      <c r="F101" s="29">
        <v>16</v>
      </c>
      <c r="G101" s="29">
        <v>178</v>
      </c>
      <c r="H101" s="30">
        <v>630.6777422499365</v>
      </c>
      <c r="I101" s="29">
        <v>7</v>
      </c>
      <c r="J101" s="29">
        <v>74</v>
      </c>
      <c r="K101" s="33">
        <v>9.3730224819233463</v>
      </c>
      <c r="L101" s="29">
        <v>1</v>
      </c>
      <c r="M101" s="29">
        <v>0</v>
      </c>
      <c r="N101" s="29">
        <v>0.1</v>
      </c>
      <c r="O101" s="29">
        <v>2</v>
      </c>
      <c r="P101" s="30">
        <v>3</v>
      </c>
      <c r="Q101" s="29">
        <v>5</v>
      </c>
      <c r="R101" s="29">
        <v>6</v>
      </c>
      <c r="S101" s="29">
        <v>6</v>
      </c>
      <c r="T101" s="34">
        <v>5.666666666666667</v>
      </c>
      <c r="U101" s="29">
        <v>23</v>
      </c>
      <c r="V101" s="29">
        <v>201</v>
      </c>
      <c r="W101" s="30">
        <v>39.181230053438021</v>
      </c>
      <c r="X101" s="29">
        <v>4</v>
      </c>
      <c r="Y101" s="29">
        <v>21</v>
      </c>
      <c r="Z101" s="29">
        <v>1279</v>
      </c>
      <c r="AA101" s="29">
        <v>9</v>
      </c>
      <c r="AB101" s="29">
        <v>26</v>
      </c>
      <c r="AC101" s="30">
        <v>1660</v>
      </c>
      <c r="AD101" s="29">
        <v>38</v>
      </c>
      <c r="AE101" s="29">
        <v>871</v>
      </c>
      <c r="AF101" s="30">
        <v>42.4</v>
      </c>
      <c r="AG101" s="35" t="s">
        <v>0</v>
      </c>
      <c r="AH101" s="35" t="s">
        <v>0</v>
      </c>
      <c r="AI101" s="34">
        <v>0</v>
      </c>
    </row>
    <row r="102" spans="1:35">
      <c r="A102" s="58" t="s">
        <v>104</v>
      </c>
      <c r="B102" s="31">
        <v>10</v>
      </c>
      <c r="C102" s="31">
        <v>39</v>
      </c>
      <c r="D102" s="31">
        <v>108.01766826873218</v>
      </c>
      <c r="E102" s="32">
        <v>0</v>
      </c>
      <c r="F102" s="29">
        <v>21</v>
      </c>
      <c r="G102" s="29">
        <v>213</v>
      </c>
      <c r="H102" s="30">
        <v>1311.2592690841952</v>
      </c>
      <c r="I102" s="29">
        <v>6</v>
      </c>
      <c r="J102" s="29">
        <v>88</v>
      </c>
      <c r="K102" s="33">
        <v>3.239370526329064</v>
      </c>
      <c r="L102" s="29">
        <v>0</v>
      </c>
      <c r="M102" s="29">
        <v>0</v>
      </c>
      <c r="N102" s="29">
        <v>0</v>
      </c>
      <c r="O102" s="29">
        <v>7</v>
      </c>
      <c r="P102" s="30">
        <v>7</v>
      </c>
      <c r="Q102" s="29">
        <v>4</v>
      </c>
      <c r="R102" s="29">
        <v>7</v>
      </c>
      <c r="S102" s="29">
        <v>5</v>
      </c>
      <c r="T102" s="34">
        <v>5.333333333333333</v>
      </c>
      <c r="U102" s="29">
        <v>19</v>
      </c>
      <c r="V102" s="29">
        <v>157</v>
      </c>
      <c r="W102" s="30">
        <v>25.836048847951464</v>
      </c>
      <c r="X102" s="29">
        <v>11</v>
      </c>
      <c r="Y102" s="29">
        <v>41</v>
      </c>
      <c r="Z102" s="29">
        <v>1713</v>
      </c>
      <c r="AA102" s="29">
        <v>10</v>
      </c>
      <c r="AB102" s="29">
        <v>51</v>
      </c>
      <c r="AC102" s="30">
        <v>2570</v>
      </c>
      <c r="AD102" s="29">
        <v>42</v>
      </c>
      <c r="AE102" s="29">
        <v>432</v>
      </c>
      <c r="AF102" s="30">
        <v>142.4</v>
      </c>
      <c r="AG102" s="35">
        <v>2.5833333333333335</v>
      </c>
      <c r="AH102" s="35">
        <v>25</v>
      </c>
      <c r="AI102" s="34">
        <v>17.529850229832601</v>
      </c>
    </row>
    <row r="103" spans="1:35">
      <c r="A103" s="58" t="s">
        <v>105</v>
      </c>
      <c r="B103" s="31">
        <v>10</v>
      </c>
      <c r="C103" s="31">
        <v>18</v>
      </c>
      <c r="D103" s="31">
        <v>15.648089263531995</v>
      </c>
      <c r="E103" s="32">
        <v>7.5412478378467443E-3</v>
      </c>
      <c r="F103" s="29">
        <v>25</v>
      </c>
      <c r="G103" s="29">
        <v>261</v>
      </c>
      <c r="H103" s="30">
        <v>7.0925435914948629</v>
      </c>
      <c r="I103" s="29">
        <v>5</v>
      </c>
      <c r="J103" s="29">
        <v>144</v>
      </c>
      <c r="K103" s="33">
        <v>2.5610993758373191</v>
      </c>
      <c r="L103" s="29">
        <v>6</v>
      </c>
      <c r="M103" s="29">
        <v>82</v>
      </c>
      <c r="N103" s="29">
        <v>48.5</v>
      </c>
      <c r="O103" s="29">
        <v>10</v>
      </c>
      <c r="P103" s="30">
        <v>16</v>
      </c>
      <c r="Q103" s="29">
        <v>10</v>
      </c>
      <c r="R103" s="29">
        <v>9</v>
      </c>
      <c r="S103" s="29">
        <v>7</v>
      </c>
      <c r="T103" s="34">
        <v>8.6666666666666661</v>
      </c>
      <c r="U103" s="29">
        <v>12</v>
      </c>
      <c r="V103" s="29">
        <v>145</v>
      </c>
      <c r="W103" s="30">
        <v>34.183607895224242</v>
      </c>
      <c r="X103" s="29">
        <v>7</v>
      </c>
      <c r="Y103" s="29">
        <v>18</v>
      </c>
      <c r="Z103" s="29">
        <v>450</v>
      </c>
      <c r="AA103" s="29">
        <v>7</v>
      </c>
      <c r="AB103" s="29">
        <v>14</v>
      </c>
      <c r="AC103" s="30">
        <v>450</v>
      </c>
      <c r="AD103" s="29">
        <v>30</v>
      </c>
      <c r="AE103" s="29">
        <v>585</v>
      </c>
      <c r="AF103" s="30">
        <v>27.5</v>
      </c>
      <c r="AG103" s="35">
        <v>2.25</v>
      </c>
      <c r="AH103" s="35">
        <v>14.499999999999998</v>
      </c>
      <c r="AI103" s="34">
        <v>38.577668205983819</v>
      </c>
    </row>
    <row r="104" spans="1:35">
      <c r="A104" s="58" t="s">
        <v>106</v>
      </c>
      <c r="B104" s="31">
        <v>5</v>
      </c>
      <c r="C104" s="31">
        <v>9</v>
      </c>
      <c r="D104" s="31">
        <v>9.9764732746122409</v>
      </c>
      <c r="E104" s="32">
        <v>4.014213838717982</v>
      </c>
      <c r="F104" s="29">
        <v>9</v>
      </c>
      <c r="G104" s="29">
        <v>118</v>
      </c>
      <c r="H104" s="30">
        <v>21.907812877633713</v>
      </c>
      <c r="I104" s="29" t="s">
        <v>1</v>
      </c>
      <c r="J104" s="29" t="s">
        <v>1</v>
      </c>
      <c r="K104" s="33" t="s">
        <v>1</v>
      </c>
      <c r="L104" s="29">
        <v>0</v>
      </c>
      <c r="M104" s="29">
        <v>0</v>
      </c>
      <c r="N104" s="29">
        <v>0</v>
      </c>
      <c r="O104" s="29">
        <v>4</v>
      </c>
      <c r="P104" s="30">
        <v>4</v>
      </c>
      <c r="Q104" s="29">
        <v>0</v>
      </c>
      <c r="R104" s="29">
        <v>8</v>
      </c>
      <c r="S104" s="29">
        <v>8</v>
      </c>
      <c r="T104" s="34">
        <v>5.333333333333333</v>
      </c>
      <c r="U104" s="29">
        <v>3</v>
      </c>
      <c r="V104" s="29">
        <v>0</v>
      </c>
      <c r="W104" s="30">
        <v>9.3315461629954015</v>
      </c>
      <c r="X104" s="29">
        <v>8</v>
      </c>
      <c r="Y104" s="29">
        <v>21</v>
      </c>
      <c r="Z104" s="29">
        <v>1348</v>
      </c>
      <c r="AA104" s="29">
        <v>9</v>
      </c>
      <c r="AB104" s="29">
        <v>20</v>
      </c>
      <c r="AC104" s="30">
        <v>1348</v>
      </c>
      <c r="AD104" s="29">
        <v>41</v>
      </c>
      <c r="AE104" s="29">
        <v>665</v>
      </c>
      <c r="AF104" s="30">
        <v>16.5</v>
      </c>
      <c r="AG104" s="35">
        <v>6.666666666666667</v>
      </c>
      <c r="AH104" s="35">
        <v>4</v>
      </c>
      <c r="AI104" s="34">
        <v>18.152128898991471</v>
      </c>
    </row>
    <row r="105" spans="1:35">
      <c r="A105" s="58" t="s">
        <v>107</v>
      </c>
      <c r="B105" s="31">
        <v>6</v>
      </c>
      <c r="C105" s="31">
        <v>8</v>
      </c>
      <c r="D105" s="31">
        <v>86.910201977170018</v>
      </c>
      <c r="E105" s="32">
        <v>334.59173042221374</v>
      </c>
      <c r="F105" s="29">
        <v>14</v>
      </c>
      <c r="G105" s="29">
        <v>185</v>
      </c>
      <c r="H105" s="30">
        <v>818.46156137229798</v>
      </c>
      <c r="I105" s="29">
        <v>5</v>
      </c>
      <c r="J105" s="29">
        <v>29</v>
      </c>
      <c r="K105" s="33">
        <v>20.042600008940731</v>
      </c>
      <c r="L105" s="29">
        <v>1</v>
      </c>
      <c r="M105" s="29">
        <v>0</v>
      </c>
      <c r="N105" s="29">
        <v>4</v>
      </c>
      <c r="O105" s="29">
        <v>3</v>
      </c>
      <c r="P105" s="30">
        <v>4</v>
      </c>
      <c r="Q105" s="29">
        <v>6</v>
      </c>
      <c r="R105" s="29">
        <v>1</v>
      </c>
      <c r="S105" s="29">
        <v>4</v>
      </c>
      <c r="T105" s="34">
        <v>3.6666666666666665</v>
      </c>
      <c r="U105" s="29">
        <v>59</v>
      </c>
      <c r="V105" s="29">
        <v>270</v>
      </c>
      <c r="W105" s="30">
        <v>52.132916225120319</v>
      </c>
      <c r="X105" s="29">
        <v>7</v>
      </c>
      <c r="Y105" s="29">
        <v>32</v>
      </c>
      <c r="Z105" s="29">
        <v>2075</v>
      </c>
      <c r="AA105" s="29">
        <v>10</v>
      </c>
      <c r="AB105" s="29">
        <v>37</v>
      </c>
      <c r="AC105" s="30">
        <v>2955</v>
      </c>
      <c r="AD105" s="29">
        <v>36</v>
      </c>
      <c r="AE105" s="29">
        <v>626</v>
      </c>
      <c r="AF105" s="30">
        <v>52</v>
      </c>
      <c r="AG105" s="35">
        <v>3.5833333333333335</v>
      </c>
      <c r="AH105" s="35">
        <v>18</v>
      </c>
      <c r="AI105" s="34">
        <v>20.856535291376922</v>
      </c>
    </row>
    <row r="106" spans="1:35">
      <c r="A106" s="58" t="s">
        <v>108</v>
      </c>
      <c r="B106" s="31">
        <v>5</v>
      </c>
      <c r="C106" s="31">
        <v>17</v>
      </c>
      <c r="D106" s="31">
        <v>16.1950908109058</v>
      </c>
      <c r="E106" s="32">
        <v>0</v>
      </c>
      <c r="F106" s="29">
        <v>10</v>
      </c>
      <c r="G106" s="29">
        <v>55</v>
      </c>
      <c r="H106" s="30">
        <v>33.702747896872843</v>
      </c>
      <c r="I106" s="29" t="s">
        <v>1</v>
      </c>
      <c r="J106" s="29" t="s">
        <v>1</v>
      </c>
      <c r="K106" s="33" t="s">
        <v>1</v>
      </c>
      <c r="L106" s="29">
        <v>0</v>
      </c>
      <c r="M106" s="29">
        <v>0</v>
      </c>
      <c r="N106" s="29">
        <v>0</v>
      </c>
      <c r="O106" s="29">
        <v>4</v>
      </c>
      <c r="P106" s="30">
        <v>4</v>
      </c>
      <c r="Q106" s="29">
        <v>2</v>
      </c>
      <c r="R106" s="29">
        <v>0</v>
      </c>
      <c r="S106" s="29">
        <v>8</v>
      </c>
      <c r="T106" s="34">
        <v>3.3333333333333335</v>
      </c>
      <c r="U106" s="29">
        <v>21</v>
      </c>
      <c r="V106" s="29">
        <v>128</v>
      </c>
      <c r="W106" s="30">
        <v>64.867957589367137</v>
      </c>
      <c r="X106" s="29">
        <v>5</v>
      </c>
      <c r="Y106" s="29">
        <v>21</v>
      </c>
      <c r="Z106" s="29">
        <v>945</v>
      </c>
      <c r="AA106" s="29">
        <v>5</v>
      </c>
      <c r="AB106" s="29">
        <v>33</v>
      </c>
      <c r="AC106" s="30">
        <v>945</v>
      </c>
      <c r="AD106" s="29">
        <v>36</v>
      </c>
      <c r="AE106" s="29">
        <v>476</v>
      </c>
      <c r="AF106" s="30">
        <v>27.4</v>
      </c>
      <c r="AG106" s="35">
        <v>2</v>
      </c>
      <c r="AH106" s="35">
        <v>38</v>
      </c>
      <c r="AI106" s="34">
        <v>17.855693531369205</v>
      </c>
    </row>
    <row r="107" spans="1:35">
      <c r="A107" s="58" t="s">
        <v>109</v>
      </c>
      <c r="B107" s="31">
        <v>9</v>
      </c>
      <c r="C107" s="31">
        <v>19</v>
      </c>
      <c r="D107" s="31">
        <v>34.661545986558032</v>
      </c>
      <c r="E107" s="32">
        <v>450.42762913177904</v>
      </c>
      <c r="F107" s="29">
        <v>25</v>
      </c>
      <c r="G107" s="29">
        <v>201</v>
      </c>
      <c r="H107" s="30">
        <v>506.28065514411969</v>
      </c>
      <c r="I107" s="29">
        <v>4</v>
      </c>
      <c r="J107" s="29">
        <v>49</v>
      </c>
      <c r="K107" s="33">
        <v>5.2</v>
      </c>
      <c r="L107" s="29">
        <v>1</v>
      </c>
      <c r="M107" s="29">
        <v>0</v>
      </c>
      <c r="N107" s="29">
        <v>0.2</v>
      </c>
      <c r="O107" s="29">
        <v>3</v>
      </c>
      <c r="P107" s="30">
        <v>4</v>
      </c>
      <c r="Q107" s="29">
        <v>5</v>
      </c>
      <c r="R107" s="29">
        <v>3</v>
      </c>
      <c r="S107" s="29">
        <v>3</v>
      </c>
      <c r="T107" s="34">
        <v>3.6666666666666665</v>
      </c>
      <c r="U107" s="29">
        <v>38</v>
      </c>
      <c r="V107" s="29">
        <v>696</v>
      </c>
      <c r="W107" s="30">
        <v>86.089080672970553</v>
      </c>
      <c r="X107" s="29">
        <v>11</v>
      </c>
      <c r="Y107" s="29">
        <v>39</v>
      </c>
      <c r="Z107" s="29">
        <v>1520</v>
      </c>
      <c r="AA107" s="29">
        <v>11</v>
      </c>
      <c r="AB107" s="29">
        <v>42</v>
      </c>
      <c r="AC107" s="30">
        <v>1523</v>
      </c>
      <c r="AD107" s="29">
        <v>46</v>
      </c>
      <c r="AE107" s="29">
        <v>370</v>
      </c>
      <c r="AF107" s="30">
        <v>23.2</v>
      </c>
      <c r="AG107" s="35">
        <v>8</v>
      </c>
      <c r="AH107" s="35">
        <v>9</v>
      </c>
      <c r="AI107" s="34">
        <v>6.6522236206228937</v>
      </c>
    </row>
    <row r="108" spans="1:35">
      <c r="A108" s="58" t="s">
        <v>110</v>
      </c>
      <c r="B108" s="31">
        <v>5</v>
      </c>
      <c r="C108" s="31">
        <v>6</v>
      </c>
      <c r="D108" s="31">
        <v>4.1389185359063356</v>
      </c>
      <c r="E108" s="32">
        <v>0</v>
      </c>
      <c r="F108" s="29">
        <v>18</v>
      </c>
      <c r="G108" s="29">
        <v>107</v>
      </c>
      <c r="H108" s="30">
        <v>35.50377009167525</v>
      </c>
      <c r="I108" s="29">
        <v>4</v>
      </c>
      <c r="J108" s="29">
        <v>26</v>
      </c>
      <c r="K108" s="33">
        <v>10.660527619362751</v>
      </c>
      <c r="L108" s="29">
        <v>3</v>
      </c>
      <c r="M108" s="29">
        <v>0</v>
      </c>
      <c r="N108" s="29">
        <v>36.799999999999997</v>
      </c>
      <c r="O108" s="29">
        <v>5</v>
      </c>
      <c r="P108" s="30">
        <v>8</v>
      </c>
      <c r="Q108" s="29">
        <v>6</v>
      </c>
      <c r="R108" s="29">
        <v>8</v>
      </c>
      <c r="S108" s="29">
        <v>9</v>
      </c>
      <c r="T108" s="34">
        <v>7.666666666666667</v>
      </c>
      <c r="U108" s="29">
        <v>7</v>
      </c>
      <c r="V108" s="29">
        <v>161</v>
      </c>
      <c r="W108" s="30">
        <v>22.935338890461022</v>
      </c>
      <c r="X108" s="29">
        <v>5</v>
      </c>
      <c r="Y108" s="29">
        <v>14</v>
      </c>
      <c r="Z108" s="29">
        <v>737</v>
      </c>
      <c r="AA108" s="29">
        <v>6</v>
      </c>
      <c r="AB108" s="29">
        <v>14</v>
      </c>
      <c r="AC108" s="30">
        <v>689</v>
      </c>
      <c r="AD108" s="29">
        <v>36</v>
      </c>
      <c r="AE108" s="29">
        <v>720</v>
      </c>
      <c r="AF108" s="30">
        <v>17.399999999999999</v>
      </c>
      <c r="AG108" s="35">
        <v>1.67</v>
      </c>
      <c r="AH108" s="35">
        <v>14.499999999999998</v>
      </c>
      <c r="AI108" s="34">
        <v>33.55534990366187</v>
      </c>
    </row>
    <row r="109" spans="1:35">
      <c r="A109" s="58" t="s">
        <v>111</v>
      </c>
      <c r="B109" s="31">
        <v>8</v>
      </c>
      <c r="C109" s="31">
        <v>13</v>
      </c>
      <c r="D109" s="31">
        <v>11.69746799271006</v>
      </c>
      <c r="E109" s="32">
        <v>8.9225537701831108</v>
      </c>
      <c r="F109" s="29">
        <v>12</v>
      </c>
      <c r="G109" s="29">
        <v>138</v>
      </c>
      <c r="H109" s="30">
        <v>113.07213335909792</v>
      </c>
      <c r="I109" s="29">
        <v>5</v>
      </c>
      <c r="J109" s="29">
        <v>74</v>
      </c>
      <c r="K109" s="33">
        <v>5.1832201858276505</v>
      </c>
      <c r="L109" s="29">
        <v>6</v>
      </c>
      <c r="M109" s="29">
        <v>77.5</v>
      </c>
      <c r="N109" s="29">
        <v>0</v>
      </c>
      <c r="O109" s="29">
        <v>5</v>
      </c>
      <c r="P109" s="30">
        <v>11</v>
      </c>
      <c r="Q109" s="29">
        <v>8</v>
      </c>
      <c r="R109" s="29">
        <v>5</v>
      </c>
      <c r="S109" s="29">
        <v>5</v>
      </c>
      <c r="T109" s="34">
        <v>6</v>
      </c>
      <c r="U109" s="29">
        <v>6</v>
      </c>
      <c r="V109" s="29">
        <v>516.5</v>
      </c>
      <c r="W109" s="30">
        <v>50.98646387742383</v>
      </c>
      <c r="X109" s="29">
        <v>5</v>
      </c>
      <c r="Y109" s="29">
        <v>13</v>
      </c>
      <c r="Z109" s="29">
        <v>1472</v>
      </c>
      <c r="AA109" s="29">
        <v>4</v>
      </c>
      <c r="AB109" s="29">
        <v>17</v>
      </c>
      <c r="AC109" s="30">
        <v>2050</v>
      </c>
      <c r="AD109" s="29">
        <v>38</v>
      </c>
      <c r="AE109" s="29">
        <v>415</v>
      </c>
      <c r="AF109" s="30">
        <v>32</v>
      </c>
      <c r="AG109" s="35">
        <v>1.75</v>
      </c>
      <c r="AH109" s="35">
        <v>18</v>
      </c>
      <c r="AI109" s="34">
        <v>64.245443877880589</v>
      </c>
    </row>
    <row r="110" spans="1:35">
      <c r="A110" s="58" t="s">
        <v>112</v>
      </c>
      <c r="B110" s="31">
        <v>7</v>
      </c>
      <c r="C110" s="31">
        <v>16</v>
      </c>
      <c r="D110" s="31">
        <v>136.85024042446659</v>
      </c>
      <c r="E110" s="32">
        <v>0</v>
      </c>
      <c r="F110" s="29">
        <v>14</v>
      </c>
      <c r="G110" s="29">
        <v>73</v>
      </c>
      <c r="H110" s="30">
        <v>19.894313680403787</v>
      </c>
      <c r="I110" s="29" t="s">
        <v>1</v>
      </c>
      <c r="J110" s="29" t="s">
        <v>1</v>
      </c>
      <c r="K110" s="33" t="s">
        <v>1</v>
      </c>
      <c r="L110" s="29">
        <v>0</v>
      </c>
      <c r="M110" s="29">
        <v>0</v>
      </c>
      <c r="N110" s="29">
        <v>0</v>
      </c>
      <c r="O110" s="29">
        <v>7</v>
      </c>
      <c r="P110" s="30">
        <v>7</v>
      </c>
      <c r="Q110" s="29">
        <v>0</v>
      </c>
      <c r="R110" s="29">
        <v>0</v>
      </c>
      <c r="S110" s="29">
        <v>8</v>
      </c>
      <c r="T110" s="34">
        <v>2.6666666666666665</v>
      </c>
      <c r="U110" s="29">
        <v>21</v>
      </c>
      <c r="V110" s="29">
        <v>128</v>
      </c>
      <c r="W110" s="30">
        <v>58.746409111838517</v>
      </c>
      <c r="X110" s="29">
        <v>3</v>
      </c>
      <c r="Y110" s="29">
        <v>30</v>
      </c>
      <c r="Z110" s="29">
        <v>1295</v>
      </c>
      <c r="AA110" s="29">
        <v>6</v>
      </c>
      <c r="AB110" s="29">
        <v>30</v>
      </c>
      <c r="AC110" s="30">
        <v>1295</v>
      </c>
      <c r="AD110" s="29">
        <v>34</v>
      </c>
      <c r="AE110" s="29">
        <v>965</v>
      </c>
      <c r="AF110" s="30">
        <v>66</v>
      </c>
      <c r="AG110" s="35">
        <v>5.25</v>
      </c>
      <c r="AH110" s="35">
        <v>38</v>
      </c>
      <c r="AI110" s="34">
        <v>3.4580067678222313</v>
      </c>
    </row>
    <row r="111" spans="1:35">
      <c r="A111" s="58" t="s">
        <v>113</v>
      </c>
      <c r="B111" s="31">
        <v>8</v>
      </c>
      <c r="C111" s="31">
        <v>10</v>
      </c>
      <c r="D111" s="31">
        <v>6.9708128830115328</v>
      </c>
      <c r="E111" s="32">
        <v>11.372323132405521</v>
      </c>
      <c r="F111" s="29">
        <v>30</v>
      </c>
      <c r="G111" s="29">
        <v>292</v>
      </c>
      <c r="H111" s="30">
        <v>120.51503541701962</v>
      </c>
      <c r="I111" s="29">
        <v>5</v>
      </c>
      <c r="J111" s="29">
        <v>5</v>
      </c>
      <c r="K111" s="33">
        <v>0.89054022598126026</v>
      </c>
      <c r="L111" s="29">
        <v>0</v>
      </c>
      <c r="M111" s="29">
        <v>0</v>
      </c>
      <c r="N111" s="29">
        <v>0</v>
      </c>
      <c r="O111" s="29">
        <v>8</v>
      </c>
      <c r="P111" s="30">
        <v>8</v>
      </c>
      <c r="Q111" s="29">
        <v>7</v>
      </c>
      <c r="R111" s="29">
        <v>1</v>
      </c>
      <c r="S111" s="29">
        <v>6</v>
      </c>
      <c r="T111" s="34">
        <v>4.666666666666667</v>
      </c>
      <c r="U111" s="29">
        <v>48</v>
      </c>
      <c r="V111" s="29">
        <v>228</v>
      </c>
      <c r="W111" s="30">
        <v>31.104966516024611</v>
      </c>
      <c r="X111" s="29">
        <v>6</v>
      </c>
      <c r="Y111" s="29">
        <v>32</v>
      </c>
      <c r="Z111" s="29">
        <v>1765</v>
      </c>
      <c r="AA111" s="29">
        <v>7</v>
      </c>
      <c r="AB111" s="29">
        <v>35</v>
      </c>
      <c r="AC111" s="30">
        <v>1960</v>
      </c>
      <c r="AD111" s="29">
        <v>31</v>
      </c>
      <c r="AE111" s="29">
        <v>365</v>
      </c>
      <c r="AF111" s="30">
        <v>20.9</v>
      </c>
      <c r="AG111" s="35">
        <v>2.8333333333333335</v>
      </c>
      <c r="AH111" s="35">
        <v>9</v>
      </c>
      <c r="AI111" s="34">
        <v>28.602365132713548</v>
      </c>
    </row>
    <row r="112" spans="1:35">
      <c r="A112" s="58" t="s">
        <v>114</v>
      </c>
      <c r="B112" s="31">
        <v>7</v>
      </c>
      <c r="C112" s="31">
        <v>13</v>
      </c>
      <c r="D112" s="31">
        <v>3.0155748877914279</v>
      </c>
      <c r="E112" s="32">
        <v>44.022991062648579</v>
      </c>
      <c r="F112" s="29">
        <v>21</v>
      </c>
      <c r="G112" s="29">
        <v>215</v>
      </c>
      <c r="H112" s="30">
        <v>61.20974286547083</v>
      </c>
      <c r="I112" s="29">
        <v>5</v>
      </c>
      <c r="J112" s="29">
        <v>11</v>
      </c>
      <c r="K112" s="33">
        <v>2.1100574776566212</v>
      </c>
      <c r="L112" s="29">
        <v>3</v>
      </c>
      <c r="M112" s="29">
        <v>0</v>
      </c>
      <c r="N112" s="29">
        <v>22.2</v>
      </c>
      <c r="O112" s="29">
        <v>6</v>
      </c>
      <c r="P112" s="30">
        <v>9</v>
      </c>
      <c r="Q112" s="29">
        <v>5</v>
      </c>
      <c r="R112" s="29">
        <v>8</v>
      </c>
      <c r="S112" s="29">
        <v>6</v>
      </c>
      <c r="T112" s="34">
        <v>6.333333333333333</v>
      </c>
      <c r="U112" s="29">
        <v>43</v>
      </c>
      <c r="V112" s="29">
        <v>192</v>
      </c>
      <c r="W112" s="30">
        <v>22.848740327326329</v>
      </c>
      <c r="X112" s="29">
        <v>8</v>
      </c>
      <c r="Y112" s="29">
        <v>46</v>
      </c>
      <c r="Z112" s="29">
        <v>2131</v>
      </c>
      <c r="AA112" s="29">
        <v>8</v>
      </c>
      <c r="AB112" s="29">
        <v>47</v>
      </c>
      <c r="AC112" s="30">
        <v>2274</v>
      </c>
      <c r="AD112" s="29">
        <v>32</v>
      </c>
      <c r="AE112" s="29">
        <v>314</v>
      </c>
      <c r="AF112" s="30">
        <v>30.6</v>
      </c>
      <c r="AG112" s="35">
        <v>4</v>
      </c>
      <c r="AH112" s="35">
        <v>8</v>
      </c>
      <c r="AI112" s="34">
        <v>22.04675838222564</v>
      </c>
    </row>
    <row r="113" spans="1:35">
      <c r="A113" s="58" t="s">
        <v>115</v>
      </c>
      <c r="B113" s="31">
        <v>11</v>
      </c>
      <c r="C113" s="31">
        <v>12</v>
      </c>
      <c r="D113" s="31">
        <v>2.5773076735688178</v>
      </c>
      <c r="E113" s="32">
        <v>1.8950791717417783E-2</v>
      </c>
      <c r="F113" s="29">
        <v>19</v>
      </c>
      <c r="G113" s="29">
        <v>230</v>
      </c>
      <c r="H113" s="30">
        <v>1085.9656439707674</v>
      </c>
      <c r="I113" s="29">
        <v>7</v>
      </c>
      <c r="J113" s="29">
        <v>71</v>
      </c>
      <c r="K113" s="33">
        <v>3.2479123460193784</v>
      </c>
      <c r="L113" s="29">
        <v>2</v>
      </c>
      <c r="M113" s="29">
        <v>0</v>
      </c>
      <c r="N113" s="29">
        <v>27.6</v>
      </c>
      <c r="O113" s="29">
        <v>10</v>
      </c>
      <c r="P113" s="30">
        <v>12</v>
      </c>
      <c r="Q113" s="29">
        <v>5</v>
      </c>
      <c r="R113" s="29">
        <v>8</v>
      </c>
      <c r="S113" s="29">
        <v>6</v>
      </c>
      <c r="T113" s="34">
        <v>6.333333333333333</v>
      </c>
      <c r="U113" s="29">
        <v>89</v>
      </c>
      <c r="V113" s="29">
        <v>372</v>
      </c>
      <c r="W113" s="30">
        <v>28.869300246499165</v>
      </c>
      <c r="X113" s="29">
        <v>7</v>
      </c>
      <c r="Y113" s="29">
        <v>14</v>
      </c>
      <c r="Z113" s="29">
        <v>775</v>
      </c>
      <c r="AA113" s="29">
        <v>7</v>
      </c>
      <c r="AB113" s="29">
        <v>14</v>
      </c>
      <c r="AC113" s="30">
        <v>890</v>
      </c>
      <c r="AD113" s="29">
        <v>49</v>
      </c>
      <c r="AE113" s="29">
        <v>545</v>
      </c>
      <c r="AF113" s="30">
        <v>25.7</v>
      </c>
      <c r="AG113" s="35">
        <v>2</v>
      </c>
      <c r="AH113" s="35">
        <v>8</v>
      </c>
      <c r="AI113" s="34">
        <v>43.695172694288296</v>
      </c>
    </row>
    <row r="114" spans="1:35">
      <c r="A114" s="58" t="s">
        <v>116</v>
      </c>
      <c r="B114" s="31">
        <v>6</v>
      </c>
      <c r="C114" s="31">
        <v>12</v>
      </c>
      <c r="D114" s="31">
        <v>16.128404340336676</v>
      </c>
      <c r="E114" s="32">
        <v>11.78539296218592</v>
      </c>
      <c r="F114" s="29">
        <v>19</v>
      </c>
      <c r="G114" s="29">
        <v>163</v>
      </c>
      <c r="H114" s="30">
        <v>263.66611126005284</v>
      </c>
      <c r="I114" s="29">
        <v>8</v>
      </c>
      <c r="J114" s="29">
        <v>47</v>
      </c>
      <c r="K114" s="33">
        <v>4.8957123577731148</v>
      </c>
      <c r="L114" s="29">
        <v>5</v>
      </c>
      <c r="M114" s="29">
        <v>14</v>
      </c>
      <c r="N114" s="29">
        <v>0</v>
      </c>
      <c r="O114" s="29">
        <v>3</v>
      </c>
      <c r="P114" s="30">
        <v>8</v>
      </c>
      <c r="Q114" s="29">
        <v>6</v>
      </c>
      <c r="R114" s="29">
        <v>2</v>
      </c>
      <c r="S114" s="29">
        <v>1</v>
      </c>
      <c r="T114" s="34">
        <v>3</v>
      </c>
      <c r="U114" s="29">
        <v>28</v>
      </c>
      <c r="V114" s="29">
        <v>358</v>
      </c>
      <c r="W114" s="30">
        <v>41.739830677941143</v>
      </c>
      <c r="X114" s="29">
        <v>7</v>
      </c>
      <c r="Y114" s="29">
        <v>14</v>
      </c>
      <c r="Z114" s="29">
        <v>700</v>
      </c>
      <c r="AA114" s="29">
        <v>10</v>
      </c>
      <c r="AB114" s="29">
        <v>17</v>
      </c>
      <c r="AC114" s="30">
        <v>1000</v>
      </c>
      <c r="AD114" s="29">
        <v>40</v>
      </c>
      <c r="AE114" s="29">
        <v>615</v>
      </c>
      <c r="AF114" s="30">
        <v>25.2</v>
      </c>
      <c r="AG114" s="35">
        <v>1.8333333333333333</v>
      </c>
      <c r="AH114" s="35">
        <v>18</v>
      </c>
      <c r="AI114" s="34">
        <v>35.084176142209358</v>
      </c>
    </row>
    <row r="115" spans="1:35">
      <c r="A115" s="58" t="s">
        <v>117</v>
      </c>
      <c r="B115" s="31">
        <v>10</v>
      </c>
      <c r="C115" s="31">
        <v>26</v>
      </c>
      <c r="D115" s="31">
        <v>19.33350636765697</v>
      </c>
      <c r="E115" s="32">
        <v>0</v>
      </c>
      <c r="F115" s="29">
        <v>17</v>
      </c>
      <c r="G115" s="29">
        <v>381</v>
      </c>
      <c r="H115" s="30">
        <v>632.00986369335055</v>
      </c>
      <c r="I115" s="29">
        <v>8</v>
      </c>
      <c r="J115" s="29">
        <v>42</v>
      </c>
      <c r="K115" s="33">
        <v>11.26709667179481</v>
      </c>
      <c r="L115" s="29">
        <v>4</v>
      </c>
      <c r="M115" s="29">
        <v>0</v>
      </c>
      <c r="N115" s="29">
        <v>2.2999999999999998</v>
      </c>
      <c r="O115" s="29">
        <v>2</v>
      </c>
      <c r="P115" s="30">
        <v>6</v>
      </c>
      <c r="Q115" s="29">
        <v>5</v>
      </c>
      <c r="R115" s="29">
        <v>4</v>
      </c>
      <c r="S115" s="29">
        <v>9</v>
      </c>
      <c r="T115" s="34">
        <v>6</v>
      </c>
      <c r="U115" s="29">
        <v>37</v>
      </c>
      <c r="V115" s="29">
        <v>230</v>
      </c>
      <c r="W115" s="30">
        <v>34.2900655019033</v>
      </c>
      <c r="X115" s="29">
        <v>7</v>
      </c>
      <c r="Y115" s="29">
        <v>23</v>
      </c>
      <c r="Z115" s="29">
        <v>1100</v>
      </c>
      <c r="AA115" s="29">
        <v>10</v>
      </c>
      <c r="AB115" s="29">
        <v>30</v>
      </c>
      <c r="AC115" s="30">
        <v>1475</v>
      </c>
      <c r="AD115" s="29">
        <v>30</v>
      </c>
      <c r="AE115" s="29">
        <v>730</v>
      </c>
      <c r="AF115" s="30">
        <v>142.5</v>
      </c>
      <c r="AG115" s="35">
        <v>5</v>
      </c>
      <c r="AH115" s="35">
        <v>9</v>
      </c>
      <c r="AI115" s="34">
        <v>15.182493789687255</v>
      </c>
    </row>
    <row r="116" spans="1:35">
      <c r="A116" s="58" t="s">
        <v>118</v>
      </c>
      <c r="B116" s="31">
        <v>10</v>
      </c>
      <c r="C116" s="31">
        <v>66</v>
      </c>
      <c r="D116" s="31">
        <v>20.398309827791948</v>
      </c>
      <c r="E116" s="32">
        <v>0</v>
      </c>
      <c r="F116" s="29">
        <v>12</v>
      </c>
      <c r="G116" s="29">
        <v>139</v>
      </c>
      <c r="H116" s="30">
        <v>124.74354737983096</v>
      </c>
      <c r="I116" s="29">
        <v>9</v>
      </c>
      <c r="J116" s="29">
        <v>23</v>
      </c>
      <c r="K116" s="33">
        <v>9.6239589909458978</v>
      </c>
      <c r="L116" s="29">
        <v>5</v>
      </c>
      <c r="M116" s="29">
        <v>57.7</v>
      </c>
      <c r="N116" s="29">
        <v>0</v>
      </c>
      <c r="O116" s="29">
        <v>8</v>
      </c>
      <c r="P116" s="30">
        <v>13</v>
      </c>
      <c r="Q116" s="29">
        <v>5</v>
      </c>
      <c r="R116" s="29">
        <v>5</v>
      </c>
      <c r="S116" s="29">
        <v>6</v>
      </c>
      <c r="T116" s="34">
        <v>5.333333333333333</v>
      </c>
      <c r="U116" s="29">
        <v>37</v>
      </c>
      <c r="V116" s="29">
        <v>375</v>
      </c>
      <c r="W116" s="30">
        <v>9.6132401100502509</v>
      </c>
      <c r="X116" s="29">
        <v>11</v>
      </c>
      <c r="Y116" s="29">
        <v>29</v>
      </c>
      <c r="Z116" s="29">
        <v>1686</v>
      </c>
      <c r="AA116" s="29">
        <v>9</v>
      </c>
      <c r="AB116" s="29">
        <v>24</v>
      </c>
      <c r="AC116" s="30">
        <v>1813</v>
      </c>
      <c r="AD116" s="29">
        <v>33</v>
      </c>
      <c r="AE116" s="29">
        <v>270</v>
      </c>
      <c r="AF116" s="30">
        <v>35.799999999999997</v>
      </c>
      <c r="AG116" s="35">
        <v>1.5</v>
      </c>
      <c r="AH116" s="35">
        <v>14.499999999999998</v>
      </c>
      <c r="AI116" s="34">
        <v>39.490621846073068</v>
      </c>
    </row>
    <row r="117" spans="1:35">
      <c r="A117" s="58" t="s">
        <v>119</v>
      </c>
      <c r="B117" s="31">
        <v>7</v>
      </c>
      <c r="C117" s="31">
        <v>31</v>
      </c>
      <c r="D117" s="31">
        <v>53.645916751251981</v>
      </c>
      <c r="E117" s="32">
        <v>0</v>
      </c>
      <c r="F117" s="29">
        <v>15</v>
      </c>
      <c r="G117" s="29">
        <v>424</v>
      </c>
      <c r="H117" s="30">
        <v>221.27643611614093</v>
      </c>
      <c r="I117" s="29">
        <v>3</v>
      </c>
      <c r="J117" s="29">
        <v>5</v>
      </c>
      <c r="K117" s="33">
        <v>4.8116374661049512</v>
      </c>
      <c r="L117" s="29">
        <v>2</v>
      </c>
      <c r="M117" s="29">
        <v>0.3</v>
      </c>
      <c r="N117" s="29">
        <v>0</v>
      </c>
      <c r="O117" s="29">
        <v>6</v>
      </c>
      <c r="P117" s="30">
        <v>8</v>
      </c>
      <c r="Q117" s="29">
        <v>6</v>
      </c>
      <c r="R117" s="29">
        <v>1</v>
      </c>
      <c r="S117" s="29">
        <v>9</v>
      </c>
      <c r="T117" s="34">
        <v>5.333333333333333</v>
      </c>
      <c r="U117" s="29">
        <v>34</v>
      </c>
      <c r="V117" s="29">
        <v>338</v>
      </c>
      <c r="W117" s="30">
        <v>38.815018033116466</v>
      </c>
      <c r="X117" s="29">
        <v>9</v>
      </c>
      <c r="Y117" s="29">
        <v>41</v>
      </c>
      <c r="Z117" s="29">
        <v>1764</v>
      </c>
      <c r="AA117" s="29">
        <v>10</v>
      </c>
      <c r="AB117" s="29">
        <v>35</v>
      </c>
      <c r="AC117" s="30">
        <v>1825</v>
      </c>
      <c r="AD117" s="29">
        <v>39</v>
      </c>
      <c r="AE117" s="29">
        <v>735</v>
      </c>
      <c r="AF117" s="30">
        <v>26.8</v>
      </c>
      <c r="AG117" s="35">
        <v>5</v>
      </c>
      <c r="AH117" s="35">
        <v>9</v>
      </c>
      <c r="AI117" s="34">
        <v>24.50099509321511</v>
      </c>
    </row>
    <row r="118" spans="1:35">
      <c r="A118" s="58" t="s">
        <v>120</v>
      </c>
      <c r="B118" s="31">
        <v>6</v>
      </c>
      <c r="C118" s="31">
        <v>8</v>
      </c>
      <c r="D118" s="31">
        <v>5.6381116397688729</v>
      </c>
      <c r="E118" s="32">
        <v>49.406557380770025</v>
      </c>
      <c r="F118" s="29">
        <v>18</v>
      </c>
      <c r="G118" s="29">
        <v>230</v>
      </c>
      <c r="H118" s="30">
        <v>107.20582496253643</v>
      </c>
      <c r="I118" s="29">
        <v>5</v>
      </c>
      <c r="J118" s="29">
        <v>7</v>
      </c>
      <c r="K118" s="33">
        <v>6.1960400414723562</v>
      </c>
      <c r="L118" s="29">
        <v>5</v>
      </c>
      <c r="M118" s="29">
        <v>83.5</v>
      </c>
      <c r="N118" s="29">
        <v>0</v>
      </c>
      <c r="O118" s="29">
        <v>6</v>
      </c>
      <c r="P118" s="30">
        <v>11</v>
      </c>
      <c r="Q118" s="29">
        <v>4</v>
      </c>
      <c r="R118" s="29">
        <v>4</v>
      </c>
      <c r="S118" s="29">
        <v>6</v>
      </c>
      <c r="T118" s="34">
        <v>4.666666666666667</v>
      </c>
      <c r="U118" s="29">
        <v>9</v>
      </c>
      <c r="V118" s="29">
        <v>164</v>
      </c>
      <c r="W118" s="30">
        <v>39.318994900283556</v>
      </c>
      <c r="X118" s="29">
        <v>4</v>
      </c>
      <c r="Y118" s="29">
        <v>6</v>
      </c>
      <c r="Z118" s="29">
        <v>895</v>
      </c>
      <c r="AA118" s="29">
        <v>5</v>
      </c>
      <c r="AB118" s="29">
        <v>6</v>
      </c>
      <c r="AC118" s="30">
        <v>942</v>
      </c>
      <c r="AD118" s="29">
        <v>26</v>
      </c>
      <c r="AE118" s="29">
        <v>514</v>
      </c>
      <c r="AF118" s="30">
        <v>24.4</v>
      </c>
      <c r="AG118" s="35">
        <v>1.1299999999999999</v>
      </c>
      <c r="AH118" s="35">
        <v>3.5000000000000004</v>
      </c>
      <c r="AI118" s="34">
        <v>82.668565466404331</v>
      </c>
    </row>
    <row r="119" spans="1:35">
      <c r="A119" s="58" t="s">
        <v>121</v>
      </c>
      <c r="B119" s="31">
        <v>1</v>
      </c>
      <c r="C119" s="31">
        <v>1</v>
      </c>
      <c r="D119" s="31">
        <v>0.40228865551719006</v>
      </c>
      <c r="E119" s="32">
        <v>0</v>
      </c>
      <c r="F119" s="29">
        <v>7</v>
      </c>
      <c r="G119" s="29">
        <v>65</v>
      </c>
      <c r="H119" s="30">
        <v>37.312272799219372</v>
      </c>
      <c r="I119" s="29">
        <v>2</v>
      </c>
      <c r="J119" s="29">
        <v>2</v>
      </c>
      <c r="K119" s="33">
        <v>8.9106937197057576E-2</v>
      </c>
      <c r="L119" s="29">
        <v>5</v>
      </c>
      <c r="M119" s="29">
        <v>100</v>
      </c>
      <c r="N119" s="29">
        <v>0</v>
      </c>
      <c r="O119" s="29">
        <v>10</v>
      </c>
      <c r="P119" s="30">
        <v>15</v>
      </c>
      <c r="Q119" s="29">
        <v>10</v>
      </c>
      <c r="R119" s="29">
        <v>9</v>
      </c>
      <c r="S119" s="29">
        <v>10</v>
      </c>
      <c r="T119" s="34">
        <v>9.6666666666666661</v>
      </c>
      <c r="U119" s="29">
        <v>8</v>
      </c>
      <c r="V119" s="29">
        <v>192</v>
      </c>
      <c r="W119" s="30">
        <v>32.808273579099549</v>
      </c>
      <c r="X119" s="29">
        <v>7</v>
      </c>
      <c r="Y119" s="29">
        <v>10</v>
      </c>
      <c r="Z119" s="29">
        <v>868</v>
      </c>
      <c r="AA119" s="29">
        <v>5</v>
      </c>
      <c r="AB119" s="29">
        <v>9</v>
      </c>
      <c r="AC119" s="30">
        <v>850</v>
      </c>
      <c r="AD119" s="29">
        <v>30</v>
      </c>
      <c r="AE119" s="29">
        <v>216</v>
      </c>
      <c r="AF119" s="30">
        <v>22.4</v>
      </c>
      <c r="AG119" s="35">
        <v>1.33</v>
      </c>
      <c r="AH119" s="35">
        <v>3.5000000000000004</v>
      </c>
      <c r="AI119" s="34">
        <v>76.160429102759338</v>
      </c>
    </row>
    <row r="120" spans="1:35">
      <c r="A120" s="58" t="s">
        <v>122</v>
      </c>
      <c r="B120" s="31">
        <v>6</v>
      </c>
      <c r="C120" s="31">
        <v>39</v>
      </c>
      <c r="D120" s="31">
        <v>111.67532329356321</v>
      </c>
      <c r="E120" s="32">
        <v>0</v>
      </c>
      <c r="F120" s="29">
        <v>17</v>
      </c>
      <c r="G120" s="29">
        <v>219</v>
      </c>
      <c r="H120" s="30">
        <v>719.34643361593805</v>
      </c>
      <c r="I120" s="29">
        <v>8</v>
      </c>
      <c r="J120" s="29">
        <v>124</v>
      </c>
      <c r="K120" s="33">
        <v>3.8397725946226489</v>
      </c>
      <c r="L120" s="29">
        <v>5</v>
      </c>
      <c r="M120" s="29">
        <v>28.4</v>
      </c>
      <c r="N120" s="29">
        <v>16</v>
      </c>
      <c r="O120" s="29">
        <v>3</v>
      </c>
      <c r="P120" s="30">
        <v>8</v>
      </c>
      <c r="Q120" s="29">
        <v>4</v>
      </c>
      <c r="R120" s="29">
        <v>5</v>
      </c>
      <c r="S120" s="29">
        <v>6</v>
      </c>
      <c r="T120" s="34">
        <v>5</v>
      </c>
      <c r="U120" s="29">
        <v>64</v>
      </c>
      <c r="V120" s="29">
        <v>240</v>
      </c>
      <c r="W120" s="30">
        <v>63.228700117882042</v>
      </c>
      <c r="X120" s="29">
        <v>5</v>
      </c>
      <c r="Y120" s="29">
        <v>29</v>
      </c>
      <c r="Z120" s="29">
        <v>1340</v>
      </c>
      <c r="AA120" s="29">
        <v>5</v>
      </c>
      <c r="AB120" s="29">
        <v>29</v>
      </c>
      <c r="AC120" s="30">
        <v>1420</v>
      </c>
      <c r="AD120" s="29">
        <v>35</v>
      </c>
      <c r="AE120" s="29">
        <v>540</v>
      </c>
      <c r="AF120" s="30">
        <v>26.8</v>
      </c>
      <c r="AG120" s="35">
        <v>2.1666666666666665</v>
      </c>
      <c r="AH120" s="35">
        <v>14.499999999999998</v>
      </c>
      <c r="AI120" s="34">
        <v>34.270291431814663</v>
      </c>
    </row>
    <row r="121" spans="1:35">
      <c r="A121" s="58" t="s">
        <v>123</v>
      </c>
      <c r="B121" s="31">
        <v>9</v>
      </c>
      <c r="C121" s="31">
        <v>17</v>
      </c>
      <c r="D121" s="31">
        <v>118.6801658907515</v>
      </c>
      <c r="E121" s="32">
        <v>613.70357017821107</v>
      </c>
      <c r="F121" s="29">
        <v>17</v>
      </c>
      <c r="G121" s="29">
        <v>265</v>
      </c>
      <c r="H121" s="30">
        <v>2354.9564248466518</v>
      </c>
      <c r="I121" s="29">
        <v>4</v>
      </c>
      <c r="J121" s="29">
        <v>35</v>
      </c>
      <c r="K121" s="33">
        <v>11.039600721246019</v>
      </c>
      <c r="L121" s="29">
        <v>1</v>
      </c>
      <c r="M121" s="29">
        <v>0</v>
      </c>
      <c r="N121" s="29">
        <v>0.9</v>
      </c>
      <c r="O121" s="29">
        <v>3</v>
      </c>
      <c r="P121" s="30">
        <v>4</v>
      </c>
      <c r="Q121" s="29">
        <v>6</v>
      </c>
      <c r="R121" s="29">
        <v>1</v>
      </c>
      <c r="S121" s="29">
        <v>3</v>
      </c>
      <c r="T121" s="34">
        <v>3.3333333333333335</v>
      </c>
      <c r="U121" s="29">
        <v>41</v>
      </c>
      <c r="V121" s="29">
        <v>270</v>
      </c>
      <c r="W121" s="30">
        <v>46.523239807137898</v>
      </c>
      <c r="X121" s="29">
        <v>8</v>
      </c>
      <c r="Y121" s="29">
        <v>59</v>
      </c>
      <c r="Z121" s="29">
        <v>3545</v>
      </c>
      <c r="AA121" s="29">
        <v>10</v>
      </c>
      <c r="AB121" s="29">
        <v>64</v>
      </c>
      <c r="AC121" s="30">
        <v>3545</v>
      </c>
      <c r="AD121" s="29">
        <v>39</v>
      </c>
      <c r="AE121" s="29">
        <v>545</v>
      </c>
      <c r="AF121" s="30">
        <v>59.6</v>
      </c>
      <c r="AG121" s="35">
        <v>5</v>
      </c>
      <c r="AH121" s="35">
        <v>18</v>
      </c>
      <c r="AI121" s="34">
        <v>14.01065957240287</v>
      </c>
    </row>
    <row r="122" spans="1:35">
      <c r="A122" s="58" t="s">
        <v>124</v>
      </c>
      <c r="B122" s="31">
        <v>8</v>
      </c>
      <c r="C122" s="31">
        <v>31</v>
      </c>
      <c r="D122" s="31">
        <v>76.713516086779876</v>
      </c>
      <c r="E122" s="32">
        <v>0</v>
      </c>
      <c r="F122" s="29">
        <v>18</v>
      </c>
      <c r="G122" s="29">
        <v>350</v>
      </c>
      <c r="H122" s="30">
        <v>573.38970514074185</v>
      </c>
      <c r="I122" s="29">
        <v>13</v>
      </c>
      <c r="J122" s="29">
        <v>82</v>
      </c>
      <c r="K122" s="33">
        <v>20.870351373346612</v>
      </c>
      <c r="L122" s="29">
        <v>0</v>
      </c>
      <c r="M122" s="29">
        <v>0</v>
      </c>
      <c r="N122" s="29">
        <v>0</v>
      </c>
      <c r="O122" s="29">
        <v>8</v>
      </c>
      <c r="P122" s="30">
        <v>8</v>
      </c>
      <c r="Q122" s="29">
        <v>5</v>
      </c>
      <c r="R122" s="29">
        <v>7</v>
      </c>
      <c r="S122" s="29">
        <v>5</v>
      </c>
      <c r="T122" s="34">
        <v>5.666666666666667</v>
      </c>
      <c r="U122" s="29">
        <v>35</v>
      </c>
      <c r="V122" s="29">
        <v>938</v>
      </c>
      <c r="W122" s="30">
        <v>32.243166365502063</v>
      </c>
      <c r="X122" s="29">
        <v>10</v>
      </c>
      <c r="Y122" s="29">
        <v>25</v>
      </c>
      <c r="Z122" s="29">
        <v>1263</v>
      </c>
      <c r="AA122" s="29">
        <v>9</v>
      </c>
      <c r="AB122" s="29">
        <v>41</v>
      </c>
      <c r="AC122" s="30">
        <v>1440</v>
      </c>
      <c r="AD122" s="29">
        <v>40</v>
      </c>
      <c r="AE122" s="29">
        <v>457</v>
      </c>
      <c r="AF122" s="30">
        <v>32</v>
      </c>
      <c r="AG122" s="35">
        <v>2</v>
      </c>
      <c r="AH122" s="35">
        <v>22</v>
      </c>
      <c r="AI122" s="34">
        <v>28.004699206735836</v>
      </c>
    </row>
    <row r="123" spans="1:35">
      <c r="A123" s="58" t="s">
        <v>125</v>
      </c>
      <c r="B123" s="31">
        <v>5</v>
      </c>
      <c r="C123" s="31">
        <v>7</v>
      </c>
      <c r="D123" s="31">
        <v>1.8674828412714082</v>
      </c>
      <c r="E123" s="32">
        <v>18.674828412714085</v>
      </c>
      <c r="F123" s="29">
        <v>14</v>
      </c>
      <c r="G123" s="29">
        <v>252</v>
      </c>
      <c r="H123" s="30">
        <v>41.402075916158715</v>
      </c>
      <c r="I123" s="29">
        <v>1</v>
      </c>
      <c r="J123" s="29">
        <v>3</v>
      </c>
      <c r="K123" s="33">
        <v>2.5057817268765765</v>
      </c>
      <c r="L123" s="29">
        <v>4</v>
      </c>
      <c r="M123" s="29">
        <v>100</v>
      </c>
      <c r="N123" s="29">
        <v>0</v>
      </c>
      <c r="O123" s="29">
        <v>7</v>
      </c>
      <c r="P123" s="30">
        <v>11</v>
      </c>
      <c r="Q123" s="29">
        <v>7</v>
      </c>
      <c r="R123" s="29">
        <v>6</v>
      </c>
      <c r="S123" s="29">
        <v>7</v>
      </c>
      <c r="T123" s="34">
        <v>6.666666666666667</v>
      </c>
      <c r="U123" s="29">
        <v>4</v>
      </c>
      <c r="V123" s="29">
        <v>87</v>
      </c>
      <c r="W123" s="30">
        <v>41.570026776513977</v>
      </c>
      <c r="X123" s="29">
        <v>4</v>
      </c>
      <c r="Y123" s="29">
        <v>7</v>
      </c>
      <c r="Z123" s="29">
        <v>830</v>
      </c>
      <c r="AA123" s="29">
        <v>4</v>
      </c>
      <c r="AB123" s="29">
        <v>7</v>
      </c>
      <c r="AC123" s="30">
        <v>729</v>
      </c>
      <c r="AD123" s="29">
        <v>33</v>
      </c>
      <c r="AE123" s="29">
        <v>280</v>
      </c>
      <c r="AF123" s="30">
        <v>9.9</v>
      </c>
      <c r="AG123" s="35">
        <v>0.91666666666666663</v>
      </c>
      <c r="AH123" s="35">
        <v>1</v>
      </c>
      <c r="AI123" s="34">
        <v>89.007746368003325</v>
      </c>
    </row>
    <row r="124" spans="1:35">
      <c r="A124" s="58" t="s">
        <v>126</v>
      </c>
      <c r="B124" s="31">
        <v>5</v>
      </c>
      <c r="C124" s="31">
        <v>12</v>
      </c>
      <c r="D124" s="31">
        <v>2.161338243460643</v>
      </c>
      <c r="E124" s="32">
        <v>273.58711942539782</v>
      </c>
      <c r="F124" s="29">
        <v>15</v>
      </c>
      <c r="G124" s="29">
        <v>186</v>
      </c>
      <c r="H124" s="30">
        <v>100.77663620170355</v>
      </c>
      <c r="I124" s="29">
        <v>2</v>
      </c>
      <c r="J124" s="29">
        <v>16</v>
      </c>
      <c r="K124" s="33">
        <v>3.0032830454331045</v>
      </c>
      <c r="L124" s="29">
        <v>2</v>
      </c>
      <c r="M124" s="29">
        <v>0</v>
      </c>
      <c r="N124" s="29">
        <v>17</v>
      </c>
      <c r="O124" s="29">
        <v>4</v>
      </c>
      <c r="P124" s="30">
        <v>6</v>
      </c>
      <c r="Q124" s="29">
        <v>8</v>
      </c>
      <c r="R124" s="29">
        <v>5</v>
      </c>
      <c r="S124" s="29">
        <v>2</v>
      </c>
      <c r="T124" s="34">
        <v>5</v>
      </c>
      <c r="U124" s="29">
        <v>14</v>
      </c>
      <c r="V124" s="29">
        <v>62</v>
      </c>
      <c r="W124" s="30">
        <v>21.620283706670136</v>
      </c>
      <c r="X124" s="29">
        <v>9</v>
      </c>
      <c r="Y124" s="29">
        <v>18</v>
      </c>
      <c r="Z124" s="29">
        <v>821</v>
      </c>
      <c r="AA124" s="29">
        <v>9</v>
      </c>
      <c r="AB124" s="29">
        <v>23</v>
      </c>
      <c r="AC124" s="30">
        <v>860</v>
      </c>
      <c r="AD124" s="29">
        <v>51</v>
      </c>
      <c r="AE124" s="29">
        <v>598</v>
      </c>
      <c r="AF124" s="30">
        <v>13.5</v>
      </c>
      <c r="AG124" s="35">
        <v>4</v>
      </c>
      <c r="AH124" s="35">
        <v>3.5000000000000004</v>
      </c>
      <c r="AI124" s="34">
        <v>35.099176791300899</v>
      </c>
    </row>
    <row r="125" spans="1:35">
      <c r="A125" s="58" t="s">
        <v>127</v>
      </c>
      <c r="B125" s="31">
        <v>10</v>
      </c>
      <c r="C125" s="31">
        <v>21</v>
      </c>
      <c r="D125" s="31">
        <v>5.750434377591116</v>
      </c>
      <c r="E125" s="32">
        <v>0</v>
      </c>
      <c r="F125" s="29">
        <v>12</v>
      </c>
      <c r="G125" s="29">
        <v>223</v>
      </c>
      <c r="H125" s="30">
        <v>716.32432549965881</v>
      </c>
      <c r="I125" s="29">
        <v>6</v>
      </c>
      <c r="J125" s="29">
        <v>50</v>
      </c>
      <c r="K125" s="33">
        <v>7.2479971699230665</v>
      </c>
      <c r="L125" s="29">
        <v>4</v>
      </c>
      <c r="M125" s="29">
        <v>1.5</v>
      </c>
      <c r="N125" s="29">
        <v>5.6</v>
      </c>
      <c r="O125" s="29">
        <v>6</v>
      </c>
      <c r="P125" s="30">
        <v>10</v>
      </c>
      <c r="Q125" s="29">
        <v>6</v>
      </c>
      <c r="R125" s="29">
        <v>6</v>
      </c>
      <c r="S125" s="29">
        <v>7</v>
      </c>
      <c r="T125" s="34">
        <v>6.333333333333333</v>
      </c>
      <c r="U125" s="29">
        <v>47</v>
      </c>
      <c r="V125" s="29">
        <v>560</v>
      </c>
      <c r="W125" s="30">
        <v>31.61867704178178</v>
      </c>
      <c r="X125" s="29">
        <v>9</v>
      </c>
      <c r="Y125" s="29">
        <v>22</v>
      </c>
      <c r="Z125" s="29">
        <v>611</v>
      </c>
      <c r="AA125" s="29">
        <v>8</v>
      </c>
      <c r="AB125" s="29">
        <v>18</v>
      </c>
      <c r="AC125" s="30">
        <v>680</v>
      </c>
      <c r="AD125" s="29">
        <v>47</v>
      </c>
      <c r="AE125" s="29">
        <v>976</v>
      </c>
      <c r="AF125" s="30">
        <v>23.8</v>
      </c>
      <c r="AG125" s="35">
        <v>2.77</v>
      </c>
      <c r="AH125" s="35">
        <v>4</v>
      </c>
      <c r="AI125" s="34">
        <v>39.18495939834871</v>
      </c>
    </row>
    <row r="126" spans="1:35">
      <c r="A126" s="58" t="s">
        <v>128</v>
      </c>
      <c r="B126" s="31">
        <v>8</v>
      </c>
      <c r="C126" s="31">
        <v>28</v>
      </c>
      <c r="D126" s="31">
        <v>4.3374203107015852</v>
      </c>
      <c r="E126" s="32">
        <v>11.566454161870892</v>
      </c>
      <c r="F126" s="29">
        <v>25</v>
      </c>
      <c r="G126" s="29">
        <v>118</v>
      </c>
      <c r="H126" s="30">
        <v>5.3523570481446958</v>
      </c>
      <c r="I126" s="29">
        <v>5</v>
      </c>
      <c r="J126" s="29">
        <v>14</v>
      </c>
      <c r="K126" s="33">
        <v>0.33357653802835657</v>
      </c>
      <c r="L126" s="29">
        <v>0</v>
      </c>
      <c r="M126" s="29">
        <v>0</v>
      </c>
      <c r="N126" s="29">
        <v>0</v>
      </c>
      <c r="O126" s="29">
        <v>0</v>
      </c>
      <c r="P126" s="30">
        <v>0</v>
      </c>
      <c r="Q126" s="29">
        <v>0</v>
      </c>
      <c r="R126" s="29">
        <v>0</v>
      </c>
      <c r="S126" s="29">
        <v>8</v>
      </c>
      <c r="T126" s="34">
        <v>2.6666666666666665</v>
      </c>
      <c r="U126" s="29">
        <v>19</v>
      </c>
      <c r="V126" s="29">
        <v>128</v>
      </c>
      <c r="W126" s="30">
        <v>72.982619586633618</v>
      </c>
      <c r="X126" s="29">
        <v>6</v>
      </c>
      <c r="Y126" s="29">
        <v>29</v>
      </c>
      <c r="Z126" s="29">
        <v>1190</v>
      </c>
      <c r="AA126" s="29">
        <v>10</v>
      </c>
      <c r="AB126" s="29">
        <v>33</v>
      </c>
      <c r="AC126" s="30">
        <v>1132</v>
      </c>
      <c r="AD126" s="29">
        <v>38</v>
      </c>
      <c r="AE126" s="29">
        <v>885</v>
      </c>
      <c r="AF126" s="30">
        <v>35.299999999999997</v>
      </c>
      <c r="AG126" s="35">
        <v>1</v>
      </c>
      <c r="AH126" s="35">
        <v>22.5</v>
      </c>
      <c r="AI126" s="34">
        <v>38.233177401943145</v>
      </c>
    </row>
    <row r="127" spans="1:35">
      <c r="A127" s="58" t="s">
        <v>129</v>
      </c>
      <c r="B127" s="31">
        <v>6</v>
      </c>
      <c r="C127" s="31">
        <v>12</v>
      </c>
      <c r="D127" s="31">
        <v>10.314944974795758</v>
      </c>
      <c r="E127" s="32">
        <v>0</v>
      </c>
      <c r="F127" s="29">
        <v>20</v>
      </c>
      <c r="G127" s="29">
        <v>116</v>
      </c>
      <c r="H127" s="30">
        <v>107.17585358232648</v>
      </c>
      <c r="I127" s="29">
        <v>8</v>
      </c>
      <c r="J127" s="29">
        <v>32</v>
      </c>
      <c r="K127" s="33">
        <v>2.3632989952040258</v>
      </c>
      <c r="L127" s="29">
        <v>6</v>
      </c>
      <c r="M127" s="29">
        <v>45.9</v>
      </c>
      <c r="N127" s="29">
        <v>0</v>
      </c>
      <c r="O127" s="29">
        <v>6</v>
      </c>
      <c r="P127" s="30">
        <v>12</v>
      </c>
      <c r="Q127" s="29">
        <v>1</v>
      </c>
      <c r="R127" s="29">
        <v>4</v>
      </c>
      <c r="S127" s="29">
        <v>9</v>
      </c>
      <c r="T127" s="34">
        <v>4.666666666666667</v>
      </c>
      <c r="U127" s="29">
        <v>62</v>
      </c>
      <c r="V127" s="29">
        <v>482</v>
      </c>
      <c r="W127" s="30">
        <v>50.122801284790071</v>
      </c>
      <c r="X127" s="29">
        <v>3</v>
      </c>
      <c r="Y127" s="29">
        <v>9</v>
      </c>
      <c r="Z127" s="29">
        <v>729</v>
      </c>
      <c r="AA127" s="29">
        <v>4</v>
      </c>
      <c r="AB127" s="29">
        <v>9</v>
      </c>
      <c r="AC127" s="30">
        <v>879</v>
      </c>
      <c r="AD127" s="29">
        <v>31</v>
      </c>
      <c r="AE127" s="29">
        <v>686</v>
      </c>
      <c r="AF127" s="30">
        <v>50</v>
      </c>
      <c r="AG127" s="35">
        <v>2.5</v>
      </c>
      <c r="AH127" s="35">
        <v>18</v>
      </c>
      <c r="AI127" s="34">
        <v>32.398681245508634</v>
      </c>
    </row>
    <row r="128" spans="1:35">
      <c r="A128" s="58" t="s">
        <v>130</v>
      </c>
      <c r="B128" s="31">
        <v>6</v>
      </c>
      <c r="C128" s="31">
        <v>51</v>
      </c>
      <c r="D128" s="31">
        <v>18.879739812166623</v>
      </c>
      <c r="E128" s="32">
        <v>0</v>
      </c>
      <c r="F128" s="29">
        <v>24</v>
      </c>
      <c r="G128" s="29">
        <v>217</v>
      </c>
      <c r="H128" s="30">
        <v>82.805876369151861</v>
      </c>
      <c r="I128" s="29">
        <v>4</v>
      </c>
      <c r="J128" s="29">
        <v>72</v>
      </c>
      <c r="K128" s="33">
        <v>5.1324894021906422</v>
      </c>
      <c r="L128" s="29">
        <v>0</v>
      </c>
      <c r="M128" s="29">
        <v>0</v>
      </c>
      <c r="N128" s="29">
        <v>0</v>
      </c>
      <c r="O128" s="29">
        <v>5</v>
      </c>
      <c r="P128" s="30">
        <v>5</v>
      </c>
      <c r="Q128" s="29">
        <v>5</v>
      </c>
      <c r="R128" s="29">
        <v>5</v>
      </c>
      <c r="S128" s="29">
        <v>8</v>
      </c>
      <c r="T128" s="34">
        <v>6</v>
      </c>
      <c r="U128" s="29">
        <v>33</v>
      </c>
      <c r="V128" s="29">
        <v>193.5</v>
      </c>
      <c r="W128" s="30">
        <v>42.25883383914141</v>
      </c>
      <c r="X128" s="29">
        <v>7</v>
      </c>
      <c r="Y128" s="29">
        <v>26</v>
      </c>
      <c r="Z128" s="29">
        <v>664</v>
      </c>
      <c r="AA128" s="29">
        <v>9</v>
      </c>
      <c r="AB128" s="29">
        <v>29</v>
      </c>
      <c r="AC128" s="30">
        <v>722</v>
      </c>
      <c r="AD128" s="29">
        <v>42</v>
      </c>
      <c r="AE128" s="29">
        <v>591</v>
      </c>
      <c r="AF128" s="30">
        <v>110.3</v>
      </c>
      <c r="AG128" s="35">
        <v>3</v>
      </c>
      <c r="AH128" s="35">
        <v>23</v>
      </c>
      <c r="AI128" s="34">
        <v>24.734826985703549</v>
      </c>
    </row>
    <row r="129" spans="1:35">
      <c r="A129" s="58" t="s">
        <v>131</v>
      </c>
      <c r="B129" s="31">
        <v>7</v>
      </c>
      <c r="C129" s="31">
        <v>35</v>
      </c>
      <c r="D129" s="31">
        <v>56.67181865729075</v>
      </c>
      <c r="E129" s="32">
        <v>0</v>
      </c>
      <c r="F129" s="29">
        <v>13</v>
      </c>
      <c r="G129" s="29">
        <v>291</v>
      </c>
      <c r="H129" s="30">
        <v>298.27353611511711</v>
      </c>
      <c r="I129" s="29">
        <v>6</v>
      </c>
      <c r="J129" s="29">
        <v>46</v>
      </c>
      <c r="K129" s="33">
        <v>1.9130017948149003</v>
      </c>
      <c r="L129" s="29">
        <v>6</v>
      </c>
      <c r="M129" s="29">
        <v>47.4</v>
      </c>
      <c r="N129" s="29">
        <v>10.9</v>
      </c>
      <c r="O129" s="29">
        <v>3</v>
      </c>
      <c r="P129" s="30">
        <v>9</v>
      </c>
      <c r="Q129" s="29">
        <v>6</v>
      </c>
      <c r="R129" s="29">
        <v>5</v>
      </c>
      <c r="S129" s="29">
        <v>6</v>
      </c>
      <c r="T129" s="34">
        <v>5.666666666666667</v>
      </c>
      <c r="U129" s="29">
        <v>35</v>
      </c>
      <c r="V129" s="29">
        <v>328</v>
      </c>
      <c r="W129" s="30">
        <v>34.961616505411044</v>
      </c>
      <c r="X129" s="29">
        <v>8</v>
      </c>
      <c r="Y129" s="29">
        <v>33</v>
      </c>
      <c r="Z129" s="29">
        <v>1440</v>
      </c>
      <c r="AA129" s="29">
        <v>10</v>
      </c>
      <c r="AB129" s="29">
        <v>33</v>
      </c>
      <c r="AC129" s="30">
        <v>1750</v>
      </c>
      <c r="AD129" s="29">
        <v>38</v>
      </c>
      <c r="AE129" s="29">
        <v>591</v>
      </c>
      <c r="AF129" s="30">
        <v>30</v>
      </c>
      <c r="AG129" s="35">
        <v>3.9166666666666665</v>
      </c>
      <c r="AH129" s="35">
        <v>9</v>
      </c>
      <c r="AI129" s="34">
        <v>20.658312190613778</v>
      </c>
    </row>
    <row r="130" spans="1:35">
      <c r="A130" s="58" t="s">
        <v>132</v>
      </c>
      <c r="B130" s="31">
        <v>9</v>
      </c>
      <c r="C130" s="31">
        <v>41</v>
      </c>
      <c r="D130" s="31">
        <v>17.171794521177173</v>
      </c>
      <c r="E130" s="32">
        <v>0</v>
      </c>
      <c r="F130" s="29">
        <v>19</v>
      </c>
      <c r="G130" s="29">
        <v>203</v>
      </c>
      <c r="H130" s="30">
        <v>130.08876459932108</v>
      </c>
      <c r="I130" s="29">
        <v>4</v>
      </c>
      <c r="J130" s="29">
        <v>14</v>
      </c>
      <c r="K130" s="33">
        <v>3.3138191479628127</v>
      </c>
      <c r="L130" s="29">
        <v>6</v>
      </c>
      <c r="M130" s="29">
        <v>31.8</v>
      </c>
      <c r="N130" s="29">
        <v>23</v>
      </c>
      <c r="O130" s="29">
        <v>7</v>
      </c>
      <c r="P130" s="30">
        <v>13</v>
      </c>
      <c r="Q130" s="29">
        <v>8</v>
      </c>
      <c r="R130" s="29">
        <v>5</v>
      </c>
      <c r="S130" s="29">
        <v>7</v>
      </c>
      <c r="T130" s="34">
        <v>6.666666666666667</v>
      </c>
      <c r="U130" s="29">
        <v>9</v>
      </c>
      <c r="V130" s="29">
        <v>380</v>
      </c>
      <c r="W130" s="30">
        <v>40.304727137955837</v>
      </c>
      <c r="X130" s="29">
        <v>6</v>
      </c>
      <c r="Y130" s="29">
        <v>21</v>
      </c>
      <c r="Z130" s="29">
        <v>860</v>
      </c>
      <c r="AA130" s="29">
        <v>8</v>
      </c>
      <c r="AB130" s="29">
        <v>24</v>
      </c>
      <c r="AC130" s="30">
        <v>895</v>
      </c>
      <c r="AD130" s="29">
        <v>41</v>
      </c>
      <c r="AE130" s="29">
        <v>428</v>
      </c>
      <c r="AF130" s="30">
        <v>35.700000000000003</v>
      </c>
      <c r="AG130" s="35">
        <v>3.0833333333333335</v>
      </c>
      <c r="AH130" s="35">
        <v>7.0000000000000009</v>
      </c>
      <c r="AI130" s="34">
        <v>25.432707950551602</v>
      </c>
    </row>
    <row r="131" spans="1:35">
      <c r="A131" s="58" t="s">
        <v>133</v>
      </c>
      <c r="B131" s="31">
        <v>16</v>
      </c>
      <c r="C131" s="31">
        <v>53</v>
      </c>
      <c r="D131" s="31">
        <v>28.710347654494544</v>
      </c>
      <c r="E131" s="32">
        <v>5.4754975168964792</v>
      </c>
      <c r="F131" s="29">
        <v>26</v>
      </c>
      <c r="G131" s="29">
        <v>204</v>
      </c>
      <c r="H131" s="30">
        <v>92.823399032675155</v>
      </c>
      <c r="I131" s="29">
        <v>8</v>
      </c>
      <c r="J131" s="29">
        <v>33</v>
      </c>
      <c r="K131" s="33">
        <v>4.2505497930759866</v>
      </c>
      <c r="L131" s="29">
        <v>3</v>
      </c>
      <c r="M131" s="29">
        <v>6.1</v>
      </c>
      <c r="N131" s="29">
        <v>0</v>
      </c>
      <c r="O131" s="29">
        <v>3</v>
      </c>
      <c r="P131" s="30">
        <v>6</v>
      </c>
      <c r="Q131" s="29">
        <v>2</v>
      </c>
      <c r="R131" s="29">
        <v>2</v>
      </c>
      <c r="S131" s="29">
        <v>8</v>
      </c>
      <c r="T131" s="34">
        <v>4</v>
      </c>
      <c r="U131" s="29">
        <v>47</v>
      </c>
      <c r="V131" s="29">
        <v>194.5</v>
      </c>
      <c r="W131" s="30">
        <v>49.368204988439118</v>
      </c>
      <c r="X131" s="29">
        <v>8</v>
      </c>
      <c r="Y131" s="29">
        <v>16</v>
      </c>
      <c r="Z131" s="29">
        <v>816</v>
      </c>
      <c r="AA131" s="29">
        <v>8</v>
      </c>
      <c r="AB131" s="29">
        <v>16</v>
      </c>
      <c r="AC131" s="30">
        <v>819</v>
      </c>
      <c r="AD131" s="29">
        <v>37</v>
      </c>
      <c r="AE131" s="29">
        <v>842</v>
      </c>
      <c r="AF131" s="30">
        <v>26</v>
      </c>
      <c r="AG131" s="35">
        <v>5.6666666666666696</v>
      </c>
      <c r="AH131" s="35">
        <v>38</v>
      </c>
      <c r="AI131" s="34">
        <v>4.3900584068482749</v>
      </c>
    </row>
    <row r="132" spans="1:35">
      <c r="A132" s="58" t="s">
        <v>134</v>
      </c>
      <c r="B132" s="31">
        <v>6</v>
      </c>
      <c r="C132" s="31">
        <v>32</v>
      </c>
      <c r="D132" s="31">
        <v>17.861040956746621</v>
      </c>
      <c r="E132" s="32">
        <v>15.292866093252515</v>
      </c>
      <c r="F132" s="29">
        <v>32</v>
      </c>
      <c r="G132" s="29">
        <v>308</v>
      </c>
      <c r="H132" s="30">
        <v>124.22517470477767</v>
      </c>
      <c r="I132" s="29">
        <v>6</v>
      </c>
      <c r="J132" s="29">
        <v>197</v>
      </c>
      <c r="K132" s="33">
        <v>0.47217475860277253</v>
      </c>
      <c r="L132" s="29">
        <v>4</v>
      </c>
      <c r="M132" s="29">
        <v>68.3</v>
      </c>
      <c r="N132" s="29">
        <v>0</v>
      </c>
      <c r="O132" s="29">
        <v>9</v>
      </c>
      <c r="P132" s="30">
        <v>13</v>
      </c>
      <c r="Q132" s="29">
        <v>7</v>
      </c>
      <c r="R132" s="29">
        <v>2</v>
      </c>
      <c r="S132" s="29">
        <v>9</v>
      </c>
      <c r="T132" s="34">
        <v>6</v>
      </c>
      <c r="U132" s="29">
        <v>40</v>
      </c>
      <c r="V132" s="29">
        <v>395</v>
      </c>
      <c r="W132" s="30">
        <v>42.491538817569896</v>
      </c>
      <c r="X132" s="29">
        <v>5</v>
      </c>
      <c r="Y132" s="29">
        <v>17</v>
      </c>
      <c r="Z132" s="29">
        <v>884</v>
      </c>
      <c r="AA132" s="29">
        <v>5</v>
      </c>
      <c r="AB132" s="29">
        <v>25</v>
      </c>
      <c r="AC132" s="30">
        <v>884</v>
      </c>
      <c r="AD132" s="29">
        <v>38</v>
      </c>
      <c r="AE132" s="29">
        <v>830</v>
      </c>
      <c r="AF132" s="30">
        <v>12</v>
      </c>
      <c r="AG132" s="35">
        <v>3</v>
      </c>
      <c r="AH132" s="35">
        <v>20</v>
      </c>
      <c r="AI132" s="34">
        <v>29.84040707442152</v>
      </c>
    </row>
    <row r="133" spans="1:35">
      <c r="A133" s="58" t="s">
        <v>135</v>
      </c>
      <c r="B133" s="31">
        <v>6</v>
      </c>
      <c r="C133" s="31">
        <v>6</v>
      </c>
      <c r="D133" s="31">
        <v>6.4120335803735626</v>
      </c>
      <c r="E133" s="32">
        <v>33.50046639407725</v>
      </c>
      <c r="F133" s="29">
        <v>19</v>
      </c>
      <c r="G133" s="29">
        <v>287</v>
      </c>
      <c r="H133" s="30">
        <v>52.942395064947192</v>
      </c>
      <c r="I133" s="29">
        <v>5</v>
      </c>
      <c r="J133" s="29">
        <v>12</v>
      </c>
      <c r="K133" s="33">
        <v>7.4030527269214881</v>
      </c>
      <c r="L133" s="29">
        <v>5</v>
      </c>
      <c r="M133" s="29">
        <v>16.399999999999999</v>
      </c>
      <c r="N133" s="29">
        <v>81.3</v>
      </c>
      <c r="O133" s="29">
        <v>3</v>
      </c>
      <c r="P133" s="30">
        <v>8</v>
      </c>
      <c r="Q133" s="29">
        <v>6</v>
      </c>
      <c r="R133" s="29">
        <v>5</v>
      </c>
      <c r="S133" s="29">
        <v>7</v>
      </c>
      <c r="T133" s="34">
        <v>6</v>
      </c>
      <c r="U133" s="29">
        <v>8</v>
      </c>
      <c r="V133" s="29">
        <v>328</v>
      </c>
      <c r="W133" s="30">
        <v>42.917962893674371</v>
      </c>
      <c r="X133" s="29">
        <v>4</v>
      </c>
      <c r="Y133" s="29">
        <v>16</v>
      </c>
      <c r="Z133" s="29">
        <v>685</v>
      </c>
      <c r="AA133" s="29">
        <v>5</v>
      </c>
      <c r="AB133" s="29">
        <v>15</v>
      </c>
      <c r="AC133" s="30">
        <v>999</v>
      </c>
      <c r="AD133" s="29">
        <v>31</v>
      </c>
      <c r="AE133" s="29">
        <v>547</v>
      </c>
      <c r="AF133" s="30">
        <v>13</v>
      </c>
      <c r="AG133" s="35">
        <v>2</v>
      </c>
      <c r="AH133" s="35">
        <v>9</v>
      </c>
      <c r="AI133" s="34">
        <v>69.440162235090241</v>
      </c>
    </row>
    <row r="134" spans="1:35">
      <c r="A134" s="58" t="s">
        <v>136</v>
      </c>
      <c r="B134" s="31">
        <v>7</v>
      </c>
      <c r="C134" s="31">
        <v>7</v>
      </c>
      <c r="D134" s="31">
        <v>0.70379299352750813</v>
      </c>
      <c r="E134" s="32">
        <v>0</v>
      </c>
      <c r="F134" s="29">
        <v>22</v>
      </c>
      <c r="G134" s="29">
        <v>209</v>
      </c>
      <c r="H134" s="30">
        <v>506.47503061488675</v>
      </c>
      <c r="I134" s="29">
        <v>8</v>
      </c>
      <c r="J134" s="29">
        <v>194</v>
      </c>
      <c r="K134" s="33">
        <v>1.3949687630420715</v>
      </c>
      <c r="L134" s="29">
        <v>5</v>
      </c>
      <c r="M134" s="29">
        <v>73.8</v>
      </c>
      <c r="N134" s="29">
        <v>0</v>
      </c>
      <c r="O134" s="29">
        <v>7</v>
      </c>
      <c r="P134" s="30">
        <v>12</v>
      </c>
      <c r="Q134" s="29">
        <v>7</v>
      </c>
      <c r="R134" s="29">
        <v>6</v>
      </c>
      <c r="S134" s="29">
        <v>8</v>
      </c>
      <c r="T134" s="34">
        <v>7</v>
      </c>
      <c r="U134" s="29">
        <v>16</v>
      </c>
      <c r="V134" s="29">
        <v>218</v>
      </c>
      <c r="W134" s="30">
        <v>64.690422916392052</v>
      </c>
      <c r="X134" s="29">
        <v>7</v>
      </c>
      <c r="Y134" s="29">
        <v>15</v>
      </c>
      <c r="Z134" s="29">
        <v>1250</v>
      </c>
      <c r="AA134" s="29">
        <v>10</v>
      </c>
      <c r="AB134" s="29">
        <v>16</v>
      </c>
      <c r="AC134" s="30">
        <v>1250</v>
      </c>
      <c r="AD134" s="29">
        <v>39</v>
      </c>
      <c r="AE134" s="29">
        <v>620</v>
      </c>
      <c r="AF134" s="30">
        <v>25.6</v>
      </c>
      <c r="AG134" s="35">
        <v>3.7891666666666666</v>
      </c>
      <c r="AH134" s="35">
        <v>8</v>
      </c>
      <c r="AI134" s="34">
        <v>55.153658028522479</v>
      </c>
    </row>
    <row r="135" spans="1:35">
      <c r="A135" s="58" t="s">
        <v>137</v>
      </c>
      <c r="B135" s="31">
        <v>6</v>
      </c>
      <c r="C135" s="31">
        <v>6</v>
      </c>
      <c r="D135" s="31">
        <v>7.1478522329564731</v>
      </c>
      <c r="E135" s="32">
        <v>58.951358622321429</v>
      </c>
      <c r="F135" s="29">
        <v>19</v>
      </c>
      <c r="G135" s="29">
        <v>76</v>
      </c>
      <c r="H135" s="30">
        <v>0.5926380082301973</v>
      </c>
      <c r="I135" s="29">
        <v>10</v>
      </c>
      <c r="J135" s="29">
        <v>16</v>
      </c>
      <c r="K135" s="33">
        <v>0.25002947567931111</v>
      </c>
      <c r="L135" s="29">
        <v>2</v>
      </c>
      <c r="M135" s="29">
        <v>0</v>
      </c>
      <c r="N135" s="29">
        <v>0</v>
      </c>
      <c r="O135" s="29">
        <v>3</v>
      </c>
      <c r="P135" s="30">
        <v>5</v>
      </c>
      <c r="Q135" s="29">
        <v>5</v>
      </c>
      <c r="R135" s="29">
        <v>6</v>
      </c>
      <c r="S135" s="29">
        <v>4</v>
      </c>
      <c r="T135" s="34">
        <v>5</v>
      </c>
      <c r="U135" s="29">
        <v>3</v>
      </c>
      <c r="V135" s="29">
        <v>36</v>
      </c>
      <c r="W135" s="30">
        <v>11.279926249602095</v>
      </c>
      <c r="X135" s="29">
        <v>5</v>
      </c>
      <c r="Y135" s="29">
        <v>21</v>
      </c>
      <c r="Z135" s="29">
        <v>735</v>
      </c>
      <c r="AA135" s="29">
        <v>7</v>
      </c>
      <c r="AB135" s="29">
        <v>20</v>
      </c>
      <c r="AC135" s="30">
        <v>657</v>
      </c>
      <c r="AD135" s="29">
        <v>43</v>
      </c>
      <c r="AE135" s="29">
        <v>570</v>
      </c>
      <c r="AF135" s="30">
        <v>21.6</v>
      </c>
      <c r="AG135" s="35">
        <v>2.75</v>
      </c>
      <c r="AH135" s="35">
        <v>22</v>
      </c>
      <c r="AI135" s="34">
        <v>52.729721491778683</v>
      </c>
    </row>
    <row r="136" spans="1:35">
      <c r="A136" s="58" t="s">
        <v>138</v>
      </c>
      <c r="B136" s="31">
        <v>6</v>
      </c>
      <c r="C136" s="31">
        <v>10</v>
      </c>
      <c r="D136" s="31">
        <v>2.8759545788974621</v>
      </c>
      <c r="E136" s="32">
        <v>0.88969979238900621</v>
      </c>
      <c r="F136" s="29">
        <v>17</v>
      </c>
      <c r="G136" s="29">
        <v>243</v>
      </c>
      <c r="H136" s="30">
        <v>87.897134744248334</v>
      </c>
      <c r="I136" s="29">
        <v>8</v>
      </c>
      <c r="J136" s="29">
        <v>48</v>
      </c>
      <c r="K136" s="33">
        <v>1.3007047394807021</v>
      </c>
      <c r="L136" s="29">
        <v>5</v>
      </c>
      <c r="M136" s="29">
        <v>30.2</v>
      </c>
      <c r="N136" s="29">
        <v>5.7</v>
      </c>
      <c r="O136" s="29">
        <v>8</v>
      </c>
      <c r="P136" s="30">
        <v>13</v>
      </c>
      <c r="Q136" s="29">
        <v>9</v>
      </c>
      <c r="R136" s="29">
        <v>5</v>
      </c>
      <c r="S136" s="29">
        <v>4</v>
      </c>
      <c r="T136" s="34">
        <v>6</v>
      </c>
      <c r="U136" s="29">
        <v>113</v>
      </c>
      <c r="V136" s="29">
        <v>202</v>
      </c>
      <c r="W136" s="30">
        <v>46.40363699759034</v>
      </c>
      <c r="X136" s="29">
        <v>5</v>
      </c>
      <c r="Y136" s="29">
        <v>12</v>
      </c>
      <c r="Z136" s="29">
        <v>1275</v>
      </c>
      <c r="AA136" s="29">
        <v>6</v>
      </c>
      <c r="AB136" s="29">
        <v>13</v>
      </c>
      <c r="AC136" s="30">
        <v>1175</v>
      </c>
      <c r="AD136" s="29">
        <v>31</v>
      </c>
      <c r="AE136" s="29">
        <v>512</v>
      </c>
      <c r="AF136" s="30">
        <v>28.9</v>
      </c>
      <c r="AG136" s="35">
        <v>3.3333333333333335</v>
      </c>
      <c r="AH136" s="35">
        <v>10.5</v>
      </c>
      <c r="AI136" s="34">
        <v>28.469749043471019</v>
      </c>
    </row>
    <row r="137" spans="1:35">
      <c r="A137" s="58" t="s">
        <v>139</v>
      </c>
      <c r="B137" s="31">
        <v>9</v>
      </c>
      <c r="C137" s="31">
        <v>30</v>
      </c>
      <c r="D137" s="31">
        <v>2.7157084566579464</v>
      </c>
      <c r="E137" s="32">
        <v>1.7984824216277795</v>
      </c>
      <c r="F137" s="29">
        <v>63</v>
      </c>
      <c r="G137" s="29">
        <v>653</v>
      </c>
      <c r="H137" s="30">
        <v>3996.2238408937328</v>
      </c>
      <c r="I137" s="29">
        <v>6</v>
      </c>
      <c r="J137" s="29">
        <v>43</v>
      </c>
      <c r="K137" s="33">
        <v>0.13043270751035185</v>
      </c>
      <c r="L137" s="29">
        <v>5</v>
      </c>
      <c r="M137" s="29">
        <v>14.3</v>
      </c>
      <c r="N137" s="29">
        <v>0</v>
      </c>
      <c r="O137" s="29">
        <v>3</v>
      </c>
      <c r="P137" s="30">
        <v>8</v>
      </c>
      <c r="Q137" s="29">
        <v>6</v>
      </c>
      <c r="R137" s="29">
        <v>2</v>
      </c>
      <c r="S137" s="29">
        <v>7</v>
      </c>
      <c r="T137" s="34">
        <v>5</v>
      </c>
      <c r="U137" s="29">
        <v>11</v>
      </c>
      <c r="V137" s="29">
        <v>320</v>
      </c>
      <c r="W137" s="30">
        <v>48.340561276415563</v>
      </c>
      <c r="X137" s="29">
        <v>8</v>
      </c>
      <c r="Y137" s="29">
        <v>36</v>
      </c>
      <c r="Z137" s="29">
        <v>1850</v>
      </c>
      <c r="AA137" s="29">
        <v>13</v>
      </c>
      <c r="AB137" s="29">
        <v>36</v>
      </c>
      <c r="AC137" s="30">
        <v>1850</v>
      </c>
      <c r="AD137" s="29">
        <v>37</v>
      </c>
      <c r="AE137" s="29">
        <v>281</v>
      </c>
      <c r="AF137" s="30">
        <v>13.4</v>
      </c>
      <c r="AG137" s="35">
        <v>3.8483333333333301</v>
      </c>
      <c r="AH137" s="35">
        <v>9</v>
      </c>
      <c r="AI137" s="34">
        <v>28.206273942811713</v>
      </c>
    </row>
    <row r="138" spans="1:35">
      <c r="A138" s="58" t="s">
        <v>140</v>
      </c>
      <c r="B138" s="31">
        <v>2</v>
      </c>
      <c r="C138" s="31">
        <v>3</v>
      </c>
      <c r="D138" s="31">
        <v>10.055135467172351</v>
      </c>
      <c r="E138" s="32">
        <v>0</v>
      </c>
      <c r="F138" s="29">
        <v>14</v>
      </c>
      <c r="G138" s="29">
        <v>210</v>
      </c>
      <c r="H138" s="30">
        <v>456.08686760128387</v>
      </c>
      <c r="I138" s="29">
        <v>4</v>
      </c>
      <c r="J138" s="29">
        <v>60</v>
      </c>
      <c r="K138" s="33">
        <v>0.45449212311619031</v>
      </c>
      <c r="L138" s="29">
        <v>2</v>
      </c>
      <c r="M138" s="29">
        <v>0</v>
      </c>
      <c r="N138" s="29">
        <v>0.4</v>
      </c>
      <c r="O138" s="29">
        <v>8</v>
      </c>
      <c r="P138" s="30">
        <v>10</v>
      </c>
      <c r="Q138" s="29">
        <v>7</v>
      </c>
      <c r="R138" s="29">
        <v>9</v>
      </c>
      <c r="S138" s="29">
        <v>3</v>
      </c>
      <c r="T138" s="34">
        <v>6.333333333333333</v>
      </c>
      <c r="U138" s="29">
        <v>26</v>
      </c>
      <c r="V138" s="29">
        <v>160</v>
      </c>
      <c r="W138" s="30">
        <v>31.343839577562616</v>
      </c>
      <c r="X138" s="29">
        <v>9</v>
      </c>
      <c r="Y138" s="29">
        <v>38</v>
      </c>
      <c r="Z138" s="29">
        <v>3275</v>
      </c>
      <c r="AA138" s="29">
        <v>9</v>
      </c>
      <c r="AB138" s="29">
        <v>35</v>
      </c>
      <c r="AC138" s="30">
        <v>4990</v>
      </c>
      <c r="AD138" s="29">
        <v>24</v>
      </c>
      <c r="AE138" s="29">
        <v>260</v>
      </c>
      <c r="AF138" s="30">
        <v>78.7</v>
      </c>
      <c r="AG138" s="35" t="s">
        <v>0</v>
      </c>
      <c r="AH138" s="35" t="s">
        <v>0</v>
      </c>
      <c r="AI138" s="34">
        <v>0</v>
      </c>
    </row>
    <row r="139" spans="1:35">
      <c r="A139" s="58" t="s">
        <v>141</v>
      </c>
      <c r="B139" s="31">
        <v>5</v>
      </c>
      <c r="C139" s="31">
        <v>9</v>
      </c>
      <c r="D139" s="31">
        <v>9.9461176485980598</v>
      </c>
      <c r="E139" s="32">
        <v>0</v>
      </c>
      <c r="F139" s="29">
        <v>18</v>
      </c>
      <c r="G139" s="29">
        <v>88</v>
      </c>
      <c r="H139" s="30">
        <v>79.834170992747104</v>
      </c>
      <c r="I139" s="29">
        <v>5</v>
      </c>
      <c r="J139" s="29">
        <v>147</v>
      </c>
      <c r="K139" s="33">
        <v>1.637877678530089</v>
      </c>
      <c r="L139" s="29">
        <v>0</v>
      </c>
      <c r="M139" s="29">
        <v>0</v>
      </c>
      <c r="N139" s="29">
        <v>0</v>
      </c>
      <c r="O139" s="29">
        <v>6</v>
      </c>
      <c r="P139" s="30">
        <v>6</v>
      </c>
      <c r="Q139" s="29">
        <v>5</v>
      </c>
      <c r="R139" s="29">
        <v>6</v>
      </c>
      <c r="S139" s="29">
        <v>8</v>
      </c>
      <c r="T139" s="34">
        <v>6.333333333333333</v>
      </c>
      <c r="U139" s="29">
        <v>37</v>
      </c>
      <c r="V139" s="29">
        <v>224</v>
      </c>
      <c r="W139" s="30">
        <v>18.893930551557023</v>
      </c>
      <c r="X139" s="29">
        <v>7</v>
      </c>
      <c r="Y139" s="29">
        <v>27</v>
      </c>
      <c r="Z139" s="29">
        <v>820</v>
      </c>
      <c r="AA139" s="29">
        <v>7</v>
      </c>
      <c r="AB139" s="29">
        <v>31</v>
      </c>
      <c r="AC139" s="30">
        <v>848</v>
      </c>
      <c r="AD139" s="29">
        <v>44</v>
      </c>
      <c r="AE139" s="29">
        <v>455</v>
      </c>
      <c r="AF139" s="30">
        <v>19.7</v>
      </c>
      <c r="AG139" s="35">
        <v>2.5416666666666701</v>
      </c>
      <c r="AH139" s="35">
        <v>38</v>
      </c>
      <c r="AI139" s="34">
        <v>14.258777282193897</v>
      </c>
    </row>
    <row r="140" spans="1:35">
      <c r="A140" s="58" t="s">
        <v>142</v>
      </c>
      <c r="B140" s="31">
        <v>10</v>
      </c>
      <c r="C140" s="31">
        <v>144</v>
      </c>
      <c r="D140" s="31">
        <v>81.652637218568657</v>
      </c>
      <c r="E140" s="32">
        <v>0</v>
      </c>
      <c r="F140" s="29">
        <v>13</v>
      </c>
      <c r="G140" s="29">
        <v>255</v>
      </c>
      <c r="H140" s="30">
        <v>631.3559740282808</v>
      </c>
      <c r="I140" s="29">
        <v>7</v>
      </c>
      <c r="J140" s="29">
        <v>62</v>
      </c>
      <c r="K140" s="33">
        <v>10.862051183445885</v>
      </c>
      <c r="L140" s="29">
        <v>0</v>
      </c>
      <c r="M140" s="29">
        <v>0</v>
      </c>
      <c r="N140" s="29">
        <v>0</v>
      </c>
      <c r="O140" s="29">
        <v>2</v>
      </c>
      <c r="P140" s="30">
        <v>2</v>
      </c>
      <c r="Q140" s="29">
        <v>3</v>
      </c>
      <c r="R140" s="29">
        <v>1</v>
      </c>
      <c r="S140" s="29">
        <v>6</v>
      </c>
      <c r="T140" s="34">
        <v>3.3333333333333335</v>
      </c>
      <c r="U140" s="29">
        <v>42</v>
      </c>
      <c r="V140" s="29">
        <v>424</v>
      </c>
      <c r="W140" s="30">
        <v>47.222054535030125</v>
      </c>
      <c r="X140" s="29">
        <v>8</v>
      </c>
      <c r="Y140" s="29">
        <v>27</v>
      </c>
      <c r="Z140" s="29">
        <v>690</v>
      </c>
      <c r="AA140" s="29">
        <v>8</v>
      </c>
      <c r="AB140" s="29">
        <v>29</v>
      </c>
      <c r="AC140" s="30">
        <v>577</v>
      </c>
      <c r="AD140" s="29">
        <v>43</v>
      </c>
      <c r="AE140" s="29">
        <v>1185</v>
      </c>
      <c r="AF140" s="30">
        <v>50.5</v>
      </c>
      <c r="AG140" s="35" t="s">
        <v>0</v>
      </c>
      <c r="AH140" s="35" t="s">
        <v>0</v>
      </c>
      <c r="AI140" s="34">
        <v>0</v>
      </c>
    </row>
    <row r="141" spans="1:35">
      <c r="A141" s="58" t="s">
        <v>143</v>
      </c>
      <c r="B141" s="31">
        <v>4</v>
      </c>
      <c r="C141" s="31">
        <v>5</v>
      </c>
      <c r="D141" s="31">
        <v>7.6504544576716889</v>
      </c>
      <c r="E141" s="32">
        <v>0</v>
      </c>
      <c r="F141" s="29">
        <v>17</v>
      </c>
      <c r="G141" s="29">
        <v>94</v>
      </c>
      <c r="H141" s="30">
        <v>32.842477418408592</v>
      </c>
      <c r="I141" s="29">
        <v>2</v>
      </c>
      <c r="J141" s="29">
        <v>2</v>
      </c>
      <c r="K141" s="33">
        <v>0</v>
      </c>
      <c r="L141" s="29">
        <v>6</v>
      </c>
      <c r="M141" s="29">
        <v>17.899999999999999</v>
      </c>
      <c r="N141" s="29">
        <v>0</v>
      </c>
      <c r="O141" s="29">
        <v>3</v>
      </c>
      <c r="P141" s="30">
        <v>9</v>
      </c>
      <c r="Q141" s="29">
        <v>9</v>
      </c>
      <c r="R141" s="29">
        <v>8</v>
      </c>
      <c r="S141" s="29">
        <v>4</v>
      </c>
      <c r="T141" s="34">
        <v>7</v>
      </c>
      <c r="U141" s="29">
        <v>14</v>
      </c>
      <c r="V141" s="29">
        <v>79</v>
      </c>
      <c r="W141" s="30">
        <v>14.524542841703406</v>
      </c>
      <c r="X141" s="29">
        <v>5</v>
      </c>
      <c r="Y141" s="29">
        <v>15</v>
      </c>
      <c r="Z141" s="29">
        <v>532</v>
      </c>
      <c r="AA141" s="29">
        <v>5</v>
      </c>
      <c r="AB141" s="29">
        <v>18</v>
      </c>
      <c r="AC141" s="30">
        <v>678</v>
      </c>
      <c r="AD141" s="29">
        <v>43</v>
      </c>
      <c r="AE141" s="29">
        <v>635</v>
      </c>
      <c r="AF141" s="30">
        <v>27.5</v>
      </c>
      <c r="AG141" s="35">
        <v>1.5</v>
      </c>
      <c r="AH141" s="35">
        <v>22</v>
      </c>
      <c r="AI141" s="34">
        <v>37.523866053703145</v>
      </c>
    </row>
    <row r="142" spans="1:35">
      <c r="A142" s="58" t="s">
        <v>144</v>
      </c>
      <c r="B142" s="31">
        <v>4</v>
      </c>
      <c r="C142" s="31">
        <v>8</v>
      </c>
      <c r="D142" s="31">
        <v>63.663760619365888</v>
      </c>
      <c r="E142" s="32">
        <v>206.87515636370276</v>
      </c>
      <c r="F142" s="29">
        <v>16</v>
      </c>
      <c r="G142" s="29">
        <v>220</v>
      </c>
      <c r="H142" s="30">
        <v>463.11072503578504</v>
      </c>
      <c r="I142" s="29">
        <v>6</v>
      </c>
      <c r="J142" s="29">
        <v>124</v>
      </c>
      <c r="K142" s="33">
        <v>20.599713825367303</v>
      </c>
      <c r="L142" s="29">
        <v>1</v>
      </c>
      <c r="M142" s="29">
        <v>0</v>
      </c>
      <c r="N142" s="29">
        <v>4.4000000000000004</v>
      </c>
      <c r="O142" s="29">
        <v>3</v>
      </c>
      <c r="P142" s="30">
        <v>4</v>
      </c>
      <c r="Q142" s="29">
        <v>6</v>
      </c>
      <c r="R142" s="29">
        <v>1</v>
      </c>
      <c r="S142" s="29">
        <v>2</v>
      </c>
      <c r="T142" s="34">
        <v>3</v>
      </c>
      <c r="U142" s="29">
        <v>59</v>
      </c>
      <c r="V142" s="29">
        <v>666</v>
      </c>
      <c r="W142" s="30">
        <v>45.994472971463736</v>
      </c>
      <c r="X142" s="29">
        <v>6</v>
      </c>
      <c r="Y142" s="29">
        <v>11</v>
      </c>
      <c r="Z142" s="29">
        <v>1098</v>
      </c>
      <c r="AA142" s="29">
        <v>5</v>
      </c>
      <c r="AB142" s="29">
        <v>14</v>
      </c>
      <c r="AC142" s="30">
        <v>1940</v>
      </c>
      <c r="AD142" s="29">
        <v>44</v>
      </c>
      <c r="AE142" s="29">
        <v>780</v>
      </c>
      <c r="AF142" s="30">
        <v>26.5</v>
      </c>
      <c r="AG142" s="35">
        <v>3</v>
      </c>
      <c r="AH142" s="35">
        <v>7.0000000000000009</v>
      </c>
      <c r="AI142" s="34">
        <v>31.560779156735443</v>
      </c>
    </row>
    <row r="143" spans="1:35">
      <c r="A143" s="58" t="s">
        <v>145</v>
      </c>
      <c r="B143" s="31">
        <v>7</v>
      </c>
      <c r="C143" s="31">
        <v>13</v>
      </c>
      <c r="D143" s="31">
        <v>7.0506215641214078</v>
      </c>
      <c r="E143" s="32">
        <v>6.0730710603311406</v>
      </c>
      <c r="F143" s="29">
        <v>20</v>
      </c>
      <c r="G143" s="29">
        <v>279</v>
      </c>
      <c r="H143" s="30">
        <v>1907.4955106291306</v>
      </c>
      <c r="I143" s="29">
        <v>6</v>
      </c>
      <c r="J143" s="29">
        <v>111</v>
      </c>
      <c r="K143" s="33">
        <v>2.8383463422173523</v>
      </c>
      <c r="L143" s="29">
        <v>5</v>
      </c>
      <c r="M143" s="29">
        <v>94.2</v>
      </c>
      <c r="N143" s="29">
        <v>0</v>
      </c>
      <c r="O143" s="29">
        <v>8</v>
      </c>
      <c r="P143" s="30">
        <v>13</v>
      </c>
      <c r="Q143" s="29">
        <v>7</v>
      </c>
      <c r="R143" s="29">
        <v>6</v>
      </c>
      <c r="S143" s="29">
        <v>3</v>
      </c>
      <c r="T143" s="34">
        <v>5.333333333333333</v>
      </c>
      <c r="U143" s="29">
        <v>66</v>
      </c>
      <c r="V143" s="29">
        <v>279</v>
      </c>
      <c r="W143" s="30">
        <v>33.98082057953409</v>
      </c>
      <c r="X143" s="29">
        <v>6</v>
      </c>
      <c r="Y143" s="29">
        <v>12</v>
      </c>
      <c r="Z143" s="29">
        <v>1398</v>
      </c>
      <c r="AA143" s="29">
        <v>6</v>
      </c>
      <c r="AB143" s="29">
        <v>14</v>
      </c>
      <c r="AC143" s="30">
        <v>1559</v>
      </c>
      <c r="AD143" s="29">
        <v>36</v>
      </c>
      <c r="AE143" s="29">
        <v>635</v>
      </c>
      <c r="AF143" s="30">
        <v>28.9</v>
      </c>
      <c r="AG143" s="35">
        <v>2.6666666666666599</v>
      </c>
      <c r="AH143" s="35">
        <v>23</v>
      </c>
      <c r="AI143" s="34">
        <v>25.408748866521115</v>
      </c>
    </row>
    <row r="144" spans="1:35">
      <c r="A144" s="58" t="s">
        <v>146</v>
      </c>
      <c r="B144" s="31">
        <v>10</v>
      </c>
      <c r="C144" s="31">
        <v>39</v>
      </c>
      <c r="D144" s="31">
        <v>19.201364561832374</v>
      </c>
      <c r="E144" s="32">
        <v>0</v>
      </c>
      <c r="F144" s="29">
        <v>20</v>
      </c>
      <c r="G144" s="29">
        <v>144</v>
      </c>
      <c r="H144" s="30">
        <v>30.303627108653362</v>
      </c>
      <c r="I144" s="29">
        <v>4</v>
      </c>
      <c r="J144" s="29">
        <v>33</v>
      </c>
      <c r="K144" s="33">
        <v>7.0008353037596409</v>
      </c>
      <c r="L144" s="29">
        <v>0</v>
      </c>
      <c r="M144" s="29">
        <v>0</v>
      </c>
      <c r="N144" s="29">
        <v>0</v>
      </c>
      <c r="O144" s="29">
        <v>4</v>
      </c>
      <c r="P144" s="30">
        <v>4</v>
      </c>
      <c r="Q144" s="29">
        <v>4</v>
      </c>
      <c r="R144" s="29">
        <v>8</v>
      </c>
      <c r="S144" s="29">
        <v>5</v>
      </c>
      <c r="T144" s="34">
        <v>5.666666666666667</v>
      </c>
      <c r="U144" s="29">
        <v>16</v>
      </c>
      <c r="V144" s="29">
        <v>76</v>
      </c>
      <c r="W144" s="30">
        <v>44.120648558467508</v>
      </c>
      <c r="X144" s="29">
        <v>5</v>
      </c>
      <c r="Y144" s="29">
        <v>17</v>
      </c>
      <c r="Z144" s="29">
        <v>876</v>
      </c>
      <c r="AA144" s="29">
        <v>5</v>
      </c>
      <c r="AB144" s="29">
        <v>19</v>
      </c>
      <c r="AC144" s="30">
        <v>876</v>
      </c>
      <c r="AD144" s="29">
        <v>37</v>
      </c>
      <c r="AE144" s="29">
        <v>720</v>
      </c>
      <c r="AF144" s="30">
        <v>14.3</v>
      </c>
      <c r="AG144" s="35" t="s">
        <v>0</v>
      </c>
      <c r="AH144" s="35" t="s">
        <v>0</v>
      </c>
      <c r="AI144" s="34">
        <v>0</v>
      </c>
    </row>
    <row r="145" spans="1:35">
      <c r="A145" s="58" t="s">
        <v>147</v>
      </c>
      <c r="B145" s="31">
        <v>6</v>
      </c>
      <c r="C145" s="31">
        <v>12</v>
      </c>
      <c r="D145" s="31">
        <v>118.82952887684439</v>
      </c>
      <c r="E145" s="32">
        <v>0</v>
      </c>
      <c r="F145" s="29">
        <v>25</v>
      </c>
      <c r="G145" s="29">
        <v>283</v>
      </c>
      <c r="H145" s="30">
        <v>368.46894077139535</v>
      </c>
      <c r="I145" s="29">
        <v>7</v>
      </c>
      <c r="J145" s="29">
        <v>236</v>
      </c>
      <c r="K145" s="33">
        <v>12.384756126264779</v>
      </c>
      <c r="L145" s="29">
        <v>0</v>
      </c>
      <c r="M145" s="29">
        <v>0</v>
      </c>
      <c r="N145" s="29">
        <v>0</v>
      </c>
      <c r="O145" s="29">
        <v>6</v>
      </c>
      <c r="P145" s="30">
        <v>6</v>
      </c>
      <c r="Q145" s="29">
        <v>6</v>
      </c>
      <c r="R145" s="29">
        <v>7</v>
      </c>
      <c r="S145" s="29">
        <v>6</v>
      </c>
      <c r="T145" s="34">
        <v>6.333333333333333</v>
      </c>
      <c r="U145" s="29">
        <v>29</v>
      </c>
      <c r="V145" s="29">
        <v>357</v>
      </c>
      <c r="W145" s="30">
        <v>235.55072125626535</v>
      </c>
      <c r="X145" s="29">
        <v>7</v>
      </c>
      <c r="Y145" s="29">
        <v>26</v>
      </c>
      <c r="Z145" s="29">
        <v>1573</v>
      </c>
      <c r="AA145" s="29">
        <v>7</v>
      </c>
      <c r="AB145" s="29">
        <v>31</v>
      </c>
      <c r="AC145" s="30">
        <v>1639</v>
      </c>
      <c r="AD145" s="29">
        <v>40</v>
      </c>
      <c r="AE145" s="29">
        <v>515</v>
      </c>
      <c r="AF145" s="30">
        <v>149.5</v>
      </c>
      <c r="AG145" s="35">
        <v>2.5833333333333335</v>
      </c>
      <c r="AH145" s="35">
        <v>42</v>
      </c>
      <c r="AI145" s="34">
        <v>8.4751318210305513</v>
      </c>
    </row>
    <row r="146" spans="1:35">
      <c r="A146" s="58" t="s">
        <v>148</v>
      </c>
      <c r="B146" s="31">
        <v>3</v>
      </c>
      <c r="C146" s="31">
        <v>3</v>
      </c>
      <c r="D146" s="31">
        <v>0.74411303421611019</v>
      </c>
      <c r="E146" s="32">
        <v>0</v>
      </c>
      <c r="F146" s="29">
        <v>11</v>
      </c>
      <c r="G146" s="29">
        <v>25</v>
      </c>
      <c r="H146" s="30">
        <v>19.922128601262283</v>
      </c>
      <c r="I146" s="29">
        <v>3</v>
      </c>
      <c r="J146" s="29">
        <v>5</v>
      </c>
      <c r="K146" s="33">
        <v>2.8017791111471442</v>
      </c>
      <c r="L146" s="29">
        <v>4</v>
      </c>
      <c r="M146" s="29">
        <v>40.299999999999997</v>
      </c>
      <c r="N146" s="29">
        <v>0</v>
      </c>
      <c r="O146" s="29">
        <v>10</v>
      </c>
      <c r="P146" s="30">
        <v>14</v>
      </c>
      <c r="Q146" s="29">
        <v>10</v>
      </c>
      <c r="R146" s="29">
        <v>9</v>
      </c>
      <c r="S146" s="29">
        <v>9</v>
      </c>
      <c r="T146" s="34">
        <v>9.3333333333333339</v>
      </c>
      <c r="U146" s="29">
        <v>5</v>
      </c>
      <c r="V146" s="29">
        <v>84</v>
      </c>
      <c r="W146" s="30">
        <v>27.798176928750813</v>
      </c>
      <c r="X146" s="29">
        <v>4</v>
      </c>
      <c r="Y146" s="29">
        <v>5</v>
      </c>
      <c r="Z146" s="29">
        <v>456</v>
      </c>
      <c r="AA146" s="29">
        <v>4</v>
      </c>
      <c r="AB146" s="29">
        <v>4</v>
      </c>
      <c r="AC146" s="30">
        <v>439</v>
      </c>
      <c r="AD146" s="29">
        <v>21</v>
      </c>
      <c r="AE146" s="29">
        <v>150</v>
      </c>
      <c r="AF146" s="30">
        <v>25.8</v>
      </c>
      <c r="AG146" s="35">
        <v>0.78</v>
      </c>
      <c r="AH146" s="35">
        <v>1</v>
      </c>
      <c r="AI146" s="34">
        <v>91.32504424139492</v>
      </c>
    </row>
    <row r="147" spans="1:35">
      <c r="A147" s="58" t="s">
        <v>149</v>
      </c>
      <c r="B147" s="31">
        <v>6</v>
      </c>
      <c r="C147" s="31">
        <v>16</v>
      </c>
      <c r="D147" s="31">
        <v>2.0353787134068244</v>
      </c>
      <c r="E147" s="32">
        <v>23.827894092798218</v>
      </c>
      <c r="F147" s="29">
        <v>13</v>
      </c>
      <c r="G147" s="29">
        <v>287</v>
      </c>
      <c r="H147" s="30">
        <v>13.572550708106533</v>
      </c>
      <c r="I147" s="29">
        <v>3</v>
      </c>
      <c r="J147" s="29">
        <v>17</v>
      </c>
      <c r="K147" s="33">
        <v>5.3469794344239201E-2</v>
      </c>
      <c r="L147" s="29">
        <v>4</v>
      </c>
      <c r="M147" s="29">
        <v>44</v>
      </c>
      <c r="N147" s="29">
        <v>1.4</v>
      </c>
      <c r="O147" s="29">
        <v>9</v>
      </c>
      <c r="P147" s="30">
        <v>13</v>
      </c>
      <c r="Q147" s="29">
        <v>3</v>
      </c>
      <c r="R147" s="29">
        <v>4</v>
      </c>
      <c r="S147" s="29">
        <v>7</v>
      </c>
      <c r="T147" s="34">
        <v>4.666666666666667</v>
      </c>
      <c r="U147" s="29">
        <v>31</v>
      </c>
      <c r="V147" s="29">
        <v>257</v>
      </c>
      <c r="W147" s="30">
        <v>48.592012857389932</v>
      </c>
      <c r="X147" s="29">
        <v>6</v>
      </c>
      <c r="Y147" s="29">
        <v>20</v>
      </c>
      <c r="Z147" s="29">
        <v>1445</v>
      </c>
      <c r="AA147" s="29">
        <v>8</v>
      </c>
      <c r="AB147" s="29">
        <v>25</v>
      </c>
      <c r="AC147" s="30">
        <v>1445</v>
      </c>
      <c r="AD147" s="29">
        <v>31</v>
      </c>
      <c r="AE147" s="29">
        <v>565</v>
      </c>
      <c r="AF147" s="30">
        <v>30</v>
      </c>
      <c r="AG147" s="35">
        <v>4</v>
      </c>
      <c r="AH147" s="35">
        <v>18</v>
      </c>
      <c r="AI147" s="34">
        <v>45.899627767473568</v>
      </c>
    </row>
    <row r="148" spans="1:35">
      <c r="A148" s="58" t="s">
        <v>150</v>
      </c>
      <c r="B148" s="31">
        <v>3</v>
      </c>
      <c r="C148" s="31">
        <v>6</v>
      </c>
      <c r="D148" s="31">
        <v>0</v>
      </c>
      <c r="E148" s="32">
        <v>43.284819007099081</v>
      </c>
      <c r="F148" s="29">
        <v>14</v>
      </c>
      <c r="G148" s="29">
        <v>213</v>
      </c>
      <c r="H148" s="30">
        <v>79.874840932217765</v>
      </c>
      <c r="I148" s="29">
        <v>6</v>
      </c>
      <c r="J148" s="29">
        <v>391</v>
      </c>
      <c r="K148" s="33">
        <v>2.0201337892784221</v>
      </c>
      <c r="L148" s="29">
        <v>2</v>
      </c>
      <c r="M148" s="29">
        <v>0</v>
      </c>
      <c r="N148" s="29">
        <v>2.7</v>
      </c>
      <c r="O148" s="29">
        <v>5</v>
      </c>
      <c r="P148" s="30">
        <v>7</v>
      </c>
      <c r="Q148" s="29">
        <v>3</v>
      </c>
      <c r="R148" s="29">
        <v>9</v>
      </c>
      <c r="S148" s="29">
        <v>8</v>
      </c>
      <c r="T148" s="34">
        <v>6.666666666666667</v>
      </c>
      <c r="U148" s="29">
        <v>22</v>
      </c>
      <c r="V148" s="29">
        <v>260</v>
      </c>
      <c r="W148" s="30">
        <v>37.464445016874762</v>
      </c>
      <c r="X148" s="29">
        <v>6</v>
      </c>
      <c r="Y148" s="29">
        <v>20</v>
      </c>
      <c r="Z148" s="29">
        <v>1075</v>
      </c>
      <c r="AA148" s="29">
        <v>8</v>
      </c>
      <c r="AB148" s="29">
        <v>21</v>
      </c>
      <c r="AC148" s="30">
        <v>1130</v>
      </c>
      <c r="AD148" s="29">
        <v>32</v>
      </c>
      <c r="AE148" s="29">
        <v>1290</v>
      </c>
      <c r="AF148" s="30">
        <v>12.7</v>
      </c>
      <c r="AG148" s="35">
        <v>2</v>
      </c>
      <c r="AH148" s="35">
        <v>8</v>
      </c>
      <c r="AI148" s="34">
        <v>45.472625630099756</v>
      </c>
    </row>
    <row r="149" spans="1:35">
      <c r="A149" s="58" t="s">
        <v>151</v>
      </c>
      <c r="B149" s="31">
        <v>7</v>
      </c>
      <c r="C149" s="31">
        <v>57</v>
      </c>
      <c r="D149" s="31">
        <v>52.674725764549017</v>
      </c>
      <c r="E149" s="32">
        <v>0</v>
      </c>
      <c r="F149" s="29">
        <v>12</v>
      </c>
      <c r="G149" s="29">
        <v>62</v>
      </c>
      <c r="H149" s="30">
        <v>504.13667055785908</v>
      </c>
      <c r="I149" s="29">
        <v>10</v>
      </c>
      <c r="J149" s="29">
        <v>297</v>
      </c>
      <c r="K149" s="33">
        <v>4.8083719057342398</v>
      </c>
      <c r="L149" s="29">
        <v>0</v>
      </c>
      <c r="M149" s="29">
        <v>0</v>
      </c>
      <c r="N149" s="29">
        <v>0</v>
      </c>
      <c r="O149" s="29">
        <v>3</v>
      </c>
      <c r="P149" s="30">
        <v>3</v>
      </c>
      <c r="Q149" s="29">
        <v>3</v>
      </c>
      <c r="R149" s="29">
        <v>7</v>
      </c>
      <c r="S149" s="29">
        <v>7</v>
      </c>
      <c r="T149" s="34">
        <v>5.666666666666667</v>
      </c>
      <c r="U149" s="29">
        <v>33</v>
      </c>
      <c r="V149" s="29">
        <v>80</v>
      </c>
      <c r="W149" s="30">
        <v>36.313229896847766</v>
      </c>
      <c r="X149" s="29">
        <v>7</v>
      </c>
      <c r="Y149" s="29">
        <v>24</v>
      </c>
      <c r="Z149" s="29">
        <v>1023</v>
      </c>
      <c r="AA149" s="29">
        <v>4</v>
      </c>
      <c r="AB149" s="29">
        <v>21</v>
      </c>
      <c r="AC149" s="30">
        <v>1237</v>
      </c>
      <c r="AD149" s="29">
        <v>37</v>
      </c>
      <c r="AE149" s="29">
        <v>455</v>
      </c>
      <c r="AF149" s="30">
        <v>78.900000000000006</v>
      </c>
      <c r="AG149" s="35">
        <v>1</v>
      </c>
      <c r="AH149" s="35">
        <v>38</v>
      </c>
      <c r="AI149" s="34">
        <v>23.632385120350108</v>
      </c>
    </row>
    <row r="150" spans="1:35">
      <c r="A150" s="58" t="s">
        <v>152</v>
      </c>
      <c r="B150" s="31">
        <v>6</v>
      </c>
      <c r="C150" s="31">
        <v>22</v>
      </c>
      <c r="D150" s="31">
        <v>5.8812393859904351</v>
      </c>
      <c r="E150" s="32">
        <v>2.2030984649760873E-3</v>
      </c>
      <c r="F150" s="29">
        <v>17</v>
      </c>
      <c r="G150" s="29">
        <v>174</v>
      </c>
      <c r="H150" s="30">
        <v>24.454392961234571</v>
      </c>
      <c r="I150" s="29">
        <v>6</v>
      </c>
      <c r="J150" s="29">
        <v>24</v>
      </c>
      <c r="K150" s="33">
        <v>8.6521171456329196</v>
      </c>
      <c r="L150" s="29">
        <v>6</v>
      </c>
      <c r="M150" s="29">
        <v>54.7</v>
      </c>
      <c r="N150" s="29">
        <v>0</v>
      </c>
      <c r="O150" s="29">
        <v>9</v>
      </c>
      <c r="P150" s="30">
        <v>15</v>
      </c>
      <c r="Q150" s="29">
        <v>8</v>
      </c>
      <c r="R150" s="29">
        <v>8</v>
      </c>
      <c r="S150" s="29">
        <v>8</v>
      </c>
      <c r="T150" s="34">
        <v>8</v>
      </c>
      <c r="U150" s="29">
        <v>9</v>
      </c>
      <c r="V150" s="29">
        <v>200</v>
      </c>
      <c r="W150" s="30">
        <v>30.233259345914348</v>
      </c>
      <c r="X150" s="29">
        <v>8</v>
      </c>
      <c r="Y150" s="29">
        <v>30</v>
      </c>
      <c r="Z150" s="29">
        <v>1531</v>
      </c>
      <c r="AA150" s="29">
        <v>9</v>
      </c>
      <c r="AB150" s="29">
        <v>35</v>
      </c>
      <c r="AC150" s="30">
        <v>1807</v>
      </c>
      <c r="AD150" s="29">
        <v>30</v>
      </c>
      <c r="AE150" s="29">
        <v>600</v>
      </c>
      <c r="AF150" s="30">
        <v>33.200000000000003</v>
      </c>
      <c r="AG150" s="35">
        <v>2</v>
      </c>
      <c r="AH150" s="35">
        <v>18</v>
      </c>
      <c r="AI150" s="34">
        <v>32.223328191820102</v>
      </c>
    </row>
    <row r="151" spans="1:35">
      <c r="A151" s="58" t="s">
        <v>153</v>
      </c>
      <c r="B151" s="31">
        <v>10</v>
      </c>
      <c r="C151" s="31">
        <v>47</v>
      </c>
      <c r="D151" s="31">
        <v>15.015645838151029</v>
      </c>
      <c r="E151" s="32">
        <v>12.833635892039997</v>
      </c>
      <c r="F151" s="29">
        <v>11</v>
      </c>
      <c r="G151" s="29">
        <v>233</v>
      </c>
      <c r="H151" s="30">
        <v>45.050671748113913</v>
      </c>
      <c r="I151" s="29">
        <v>4</v>
      </c>
      <c r="J151" s="29">
        <v>18</v>
      </c>
      <c r="K151" s="33">
        <v>7.2169911016484249</v>
      </c>
      <c r="L151" s="29">
        <v>5</v>
      </c>
      <c r="M151" s="29">
        <v>7.6</v>
      </c>
      <c r="N151" s="29">
        <v>45.3</v>
      </c>
      <c r="O151" s="29">
        <v>6</v>
      </c>
      <c r="P151" s="30">
        <v>11</v>
      </c>
      <c r="Q151" s="29">
        <v>5</v>
      </c>
      <c r="R151" s="29">
        <v>6</v>
      </c>
      <c r="S151" s="29">
        <v>4</v>
      </c>
      <c r="T151" s="34">
        <v>5</v>
      </c>
      <c r="U151" s="29">
        <v>8</v>
      </c>
      <c r="V151" s="29">
        <v>213</v>
      </c>
      <c r="W151" s="30">
        <v>56.869570694846757</v>
      </c>
      <c r="X151" s="29">
        <v>6</v>
      </c>
      <c r="Y151" s="29">
        <v>9</v>
      </c>
      <c r="Z151" s="29">
        <v>1221</v>
      </c>
      <c r="AA151" s="29">
        <v>8</v>
      </c>
      <c r="AB151" s="29">
        <v>10</v>
      </c>
      <c r="AC151" s="30">
        <v>1221</v>
      </c>
      <c r="AD151" s="29">
        <v>39</v>
      </c>
      <c r="AE151" s="29">
        <v>515</v>
      </c>
      <c r="AF151" s="30">
        <v>17.2</v>
      </c>
      <c r="AG151" s="35">
        <v>1</v>
      </c>
      <c r="AH151" s="35">
        <v>14.499999999999998</v>
      </c>
      <c r="AI151" s="34">
        <v>73.153022492055399</v>
      </c>
    </row>
    <row r="152" spans="1:35">
      <c r="A152" s="58" t="s">
        <v>154</v>
      </c>
      <c r="B152" s="31">
        <v>4</v>
      </c>
      <c r="C152" s="31">
        <v>38</v>
      </c>
      <c r="D152" s="31">
        <v>5.8502399341959928</v>
      </c>
      <c r="E152" s="32">
        <v>0</v>
      </c>
      <c r="F152" s="29">
        <v>22</v>
      </c>
      <c r="G152" s="29">
        <v>214</v>
      </c>
      <c r="H152" s="30">
        <v>1458.7939671488218</v>
      </c>
      <c r="I152" s="29">
        <v>8</v>
      </c>
      <c r="J152" s="29">
        <v>83</v>
      </c>
      <c r="K152" s="33">
        <v>5.1111592559545951</v>
      </c>
      <c r="L152" s="29">
        <v>5</v>
      </c>
      <c r="M152" s="29">
        <v>14.3</v>
      </c>
      <c r="N152" s="29">
        <v>0</v>
      </c>
      <c r="O152" s="29">
        <v>4</v>
      </c>
      <c r="P152" s="30">
        <v>9</v>
      </c>
      <c r="Q152" s="29">
        <v>4</v>
      </c>
      <c r="R152" s="29">
        <v>5</v>
      </c>
      <c r="S152" s="29">
        <v>7</v>
      </c>
      <c r="T152" s="34">
        <v>5.333333333333333</v>
      </c>
      <c r="U152" s="29">
        <v>62</v>
      </c>
      <c r="V152" s="29">
        <v>256</v>
      </c>
      <c r="W152" s="30">
        <v>63.725717828609142</v>
      </c>
      <c r="X152" s="29">
        <v>8</v>
      </c>
      <c r="Y152" s="29">
        <v>21</v>
      </c>
      <c r="Z152" s="29">
        <v>715</v>
      </c>
      <c r="AA152" s="29">
        <v>6</v>
      </c>
      <c r="AB152" s="29">
        <v>19</v>
      </c>
      <c r="AC152" s="30">
        <v>745</v>
      </c>
      <c r="AD152" s="29">
        <v>40</v>
      </c>
      <c r="AE152" s="29">
        <v>1318</v>
      </c>
      <c r="AF152" s="30">
        <v>22.8</v>
      </c>
      <c r="AG152" s="35">
        <v>1.67</v>
      </c>
      <c r="AH152" s="35">
        <v>5</v>
      </c>
      <c r="AI152" s="34">
        <v>43.449768313715978</v>
      </c>
    </row>
    <row r="153" spans="1:35">
      <c r="A153" s="58" t="s">
        <v>155</v>
      </c>
      <c r="B153" s="31">
        <v>7</v>
      </c>
      <c r="C153" s="31">
        <v>19</v>
      </c>
      <c r="D153" s="31">
        <v>11.315577472753837</v>
      </c>
      <c r="E153" s="32">
        <v>0</v>
      </c>
      <c r="F153" s="29">
        <v>14</v>
      </c>
      <c r="G153" s="29">
        <v>67</v>
      </c>
      <c r="H153" s="30">
        <v>4.8383526338406266</v>
      </c>
      <c r="I153" s="29">
        <v>6</v>
      </c>
      <c r="J153" s="29">
        <v>81</v>
      </c>
      <c r="K153" s="33">
        <v>13.270947844275026</v>
      </c>
      <c r="L153" s="29">
        <v>0</v>
      </c>
      <c r="M153" s="29">
        <v>0</v>
      </c>
      <c r="N153" s="29">
        <v>0</v>
      </c>
      <c r="O153" s="29">
        <v>7</v>
      </c>
      <c r="P153" s="30">
        <v>7</v>
      </c>
      <c r="Q153" s="29">
        <v>4</v>
      </c>
      <c r="R153" s="29">
        <v>8</v>
      </c>
      <c r="S153" s="29">
        <v>7</v>
      </c>
      <c r="T153" s="34">
        <v>6.333333333333333</v>
      </c>
      <c r="U153" s="29">
        <v>24</v>
      </c>
      <c r="V153" s="29">
        <v>154.5</v>
      </c>
      <c r="W153" s="30">
        <v>52.742970064006954</v>
      </c>
      <c r="X153" s="29">
        <v>4</v>
      </c>
      <c r="Y153" s="29">
        <v>12</v>
      </c>
      <c r="Z153" s="29">
        <v>850</v>
      </c>
      <c r="AA153" s="29">
        <v>5</v>
      </c>
      <c r="AB153" s="29">
        <v>13</v>
      </c>
      <c r="AC153" s="30">
        <v>2138</v>
      </c>
      <c r="AD153" s="29">
        <v>47</v>
      </c>
      <c r="AE153" s="29">
        <v>578</v>
      </c>
      <c r="AF153" s="30">
        <v>20.5</v>
      </c>
      <c r="AG153" s="35" t="s">
        <v>0</v>
      </c>
      <c r="AH153" s="35" t="s">
        <v>0</v>
      </c>
      <c r="AI153" s="34">
        <v>0</v>
      </c>
    </row>
    <row r="154" spans="1:35">
      <c r="A154" s="58" t="s">
        <v>156</v>
      </c>
      <c r="B154" s="31">
        <v>5</v>
      </c>
      <c r="C154" s="31">
        <v>14</v>
      </c>
      <c r="D154" s="31">
        <v>21.820642036301081</v>
      </c>
      <c r="E154" s="32">
        <v>0</v>
      </c>
      <c r="F154" s="29">
        <v>9</v>
      </c>
      <c r="G154" s="29">
        <v>139</v>
      </c>
      <c r="H154" s="30">
        <v>29.541792295299921</v>
      </c>
      <c r="I154" s="29">
        <v>6</v>
      </c>
      <c r="J154" s="29">
        <v>16</v>
      </c>
      <c r="K154" s="33">
        <v>7.4498512589370742</v>
      </c>
      <c r="L154" s="29">
        <v>0</v>
      </c>
      <c r="M154" s="29">
        <v>0</v>
      </c>
      <c r="N154" s="29">
        <v>0</v>
      </c>
      <c r="O154" s="29">
        <v>8</v>
      </c>
      <c r="P154" s="30">
        <v>8</v>
      </c>
      <c r="Q154" s="29">
        <v>4</v>
      </c>
      <c r="R154" s="29">
        <v>8</v>
      </c>
      <c r="S154" s="29">
        <v>7</v>
      </c>
      <c r="T154" s="34">
        <v>6.333333333333333</v>
      </c>
      <c r="U154" s="29">
        <v>32</v>
      </c>
      <c r="V154" s="29">
        <v>92</v>
      </c>
      <c r="W154" s="30">
        <v>34.440772369457115</v>
      </c>
      <c r="X154" s="29">
        <v>5</v>
      </c>
      <c r="Y154" s="29">
        <v>14</v>
      </c>
      <c r="Z154" s="29">
        <v>1600</v>
      </c>
      <c r="AA154" s="29">
        <v>8</v>
      </c>
      <c r="AB154" s="29">
        <v>18</v>
      </c>
      <c r="AC154" s="30">
        <v>2645</v>
      </c>
      <c r="AD154" s="29">
        <v>47</v>
      </c>
      <c r="AE154" s="29">
        <v>635</v>
      </c>
      <c r="AF154" s="30">
        <v>37.299999999999997</v>
      </c>
      <c r="AG154" s="35">
        <v>2</v>
      </c>
      <c r="AH154" s="35">
        <v>9</v>
      </c>
      <c r="AI154" s="34">
        <v>42.865120148285293</v>
      </c>
    </row>
    <row r="155" spans="1:35">
      <c r="A155" s="58" t="s">
        <v>157</v>
      </c>
      <c r="B155" s="31">
        <v>7</v>
      </c>
      <c r="C155" s="31">
        <v>11</v>
      </c>
      <c r="D155" s="31">
        <v>20.972994228512462</v>
      </c>
      <c r="E155" s="32">
        <v>0</v>
      </c>
      <c r="F155" s="29">
        <v>11</v>
      </c>
      <c r="G155" s="29">
        <v>74</v>
      </c>
      <c r="H155" s="30">
        <v>6.9270560205960887</v>
      </c>
      <c r="I155" s="29">
        <v>7</v>
      </c>
      <c r="J155" s="29">
        <v>38</v>
      </c>
      <c r="K155" s="33">
        <v>11.868761711220806</v>
      </c>
      <c r="L155" s="29">
        <v>0</v>
      </c>
      <c r="M155" s="29">
        <v>0</v>
      </c>
      <c r="N155" s="29">
        <v>0</v>
      </c>
      <c r="O155" s="29">
        <v>7</v>
      </c>
      <c r="P155" s="30">
        <v>7</v>
      </c>
      <c r="Q155" s="29">
        <v>4</v>
      </c>
      <c r="R155" s="29">
        <v>8</v>
      </c>
      <c r="S155" s="29">
        <v>7</v>
      </c>
      <c r="T155" s="34">
        <v>6.333333333333333</v>
      </c>
      <c r="U155" s="29">
        <v>32</v>
      </c>
      <c r="V155" s="29">
        <v>116.75</v>
      </c>
      <c r="W155" s="30">
        <v>40.984089033380386</v>
      </c>
      <c r="X155" s="29">
        <v>5</v>
      </c>
      <c r="Y155" s="29">
        <v>12</v>
      </c>
      <c r="Z155" s="29">
        <v>1075</v>
      </c>
      <c r="AA155" s="29">
        <v>4</v>
      </c>
      <c r="AB155" s="29">
        <v>12</v>
      </c>
      <c r="AC155" s="30">
        <v>1605</v>
      </c>
      <c r="AD155" s="29">
        <v>45</v>
      </c>
      <c r="AE155" s="29">
        <v>394</v>
      </c>
      <c r="AF155" s="30">
        <v>30.3</v>
      </c>
      <c r="AG155" s="35" t="s">
        <v>0</v>
      </c>
      <c r="AH155" s="35" t="s">
        <v>0</v>
      </c>
      <c r="AI155" s="34">
        <v>0</v>
      </c>
    </row>
    <row r="156" spans="1:35">
      <c r="A156" s="58" t="s">
        <v>158</v>
      </c>
      <c r="B156" s="31">
        <v>10</v>
      </c>
      <c r="C156" s="31">
        <v>36</v>
      </c>
      <c r="D156" s="31">
        <v>36.015244144542471</v>
      </c>
      <c r="E156" s="32">
        <v>0</v>
      </c>
      <c r="F156" s="29">
        <v>19</v>
      </c>
      <c r="G156" s="29">
        <v>271</v>
      </c>
      <c r="H156" s="30">
        <v>206.44930294487136</v>
      </c>
      <c r="I156" s="29">
        <v>6</v>
      </c>
      <c r="J156" s="29">
        <v>9</v>
      </c>
      <c r="K156" s="33">
        <v>3.0304031572595238</v>
      </c>
      <c r="L156" s="29">
        <v>0</v>
      </c>
      <c r="M156" s="29">
        <v>0</v>
      </c>
      <c r="N156" s="29">
        <v>0</v>
      </c>
      <c r="O156" s="29">
        <v>5</v>
      </c>
      <c r="P156" s="30">
        <v>5</v>
      </c>
      <c r="Q156" s="29">
        <v>0</v>
      </c>
      <c r="R156" s="29">
        <v>6</v>
      </c>
      <c r="S156" s="29">
        <v>4</v>
      </c>
      <c r="T156" s="34">
        <v>3.3333333333333335</v>
      </c>
      <c r="U156" s="29">
        <v>42</v>
      </c>
      <c r="V156" s="29">
        <v>180</v>
      </c>
      <c r="W156" s="30">
        <v>36.097277661150571</v>
      </c>
      <c r="X156" s="29">
        <v>6</v>
      </c>
      <c r="Y156" s="29">
        <v>32</v>
      </c>
      <c r="Z156" s="29">
        <v>2050</v>
      </c>
      <c r="AA156" s="29">
        <v>6</v>
      </c>
      <c r="AB156" s="29">
        <v>46</v>
      </c>
      <c r="AC156" s="30">
        <v>2900</v>
      </c>
      <c r="AD156" s="29">
        <v>53</v>
      </c>
      <c r="AE156" s="29">
        <v>810</v>
      </c>
      <c r="AF156" s="30">
        <v>19.8</v>
      </c>
      <c r="AG156" s="35" t="s">
        <v>0</v>
      </c>
      <c r="AH156" s="35" t="s">
        <v>0</v>
      </c>
      <c r="AI156" s="34">
        <v>0</v>
      </c>
    </row>
    <row r="157" spans="1:35">
      <c r="A157" s="58" t="s">
        <v>159</v>
      </c>
      <c r="B157" s="31">
        <v>13</v>
      </c>
      <c r="C157" s="31">
        <v>694</v>
      </c>
      <c r="D157" s="31">
        <v>117.1340801638801</v>
      </c>
      <c r="E157" s="32">
        <v>0.57692840599107542</v>
      </c>
      <c r="F157" s="29">
        <v>14</v>
      </c>
      <c r="G157" s="29">
        <v>431</v>
      </c>
      <c r="H157" s="30">
        <v>95.689324275518985</v>
      </c>
      <c r="I157" s="29">
        <v>6</v>
      </c>
      <c r="J157" s="29">
        <v>197</v>
      </c>
      <c r="K157" s="33">
        <v>13.786539260898664</v>
      </c>
      <c r="L157" s="29">
        <v>0</v>
      </c>
      <c r="M157" s="29">
        <v>0</v>
      </c>
      <c r="N157" s="29">
        <v>0</v>
      </c>
      <c r="O157" s="29">
        <v>5</v>
      </c>
      <c r="P157" s="30">
        <v>5</v>
      </c>
      <c r="Q157" s="29">
        <v>1</v>
      </c>
      <c r="R157" s="29">
        <v>0</v>
      </c>
      <c r="S157" s="29">
        <v>5</v>
      </c>
      <c r="T157" s="34">
        <v>2</v>
      </c>
      <c r="U157" s="29">
        <v>17</v>
      </c>
      <c r="V157" s="29">
        <v>198.5</v>
      </c>
      <c r="W157" s="30">
        <v>27.872111489198193</v>
      </c>
      <c r="X157" s="29">
        <v>8</v>
      </c>
      <c r="Y157" s="29">
        <v>25</v>
      </c>
      <c r="Z157" s="29">
        <v>975</v>
      </c>
      <c r="AA157" s="29">
        <v>7</v>
      </c>
      <c r="AB157" s="29">
        <v>25</v>
      </c>
      <c r="AC157" s="30">
        <v>885</v>
      </c>
      <c r="AD157" s="29">
        <v>44</v>
      </c>
      <c r="AE157" s="29">
        <v>1715</v>
      </c>
      <c r="AF157" s="30">
        <v>37.1</v>
      </c>
      <c r="AG157" s="35">
        <v>5</v>
      </c>
      <c r="AH157" s="35">
        <v>30</v>
      </c>
      <c r="AI157" s="34">
        <v>8.1413990399917289</v>
      </c>
    </row>
    <row r="158" spans="1:35">
      <c r="A158" s="58" t="s">
        <v>160</v>
      </c>
      <c r="B158" s="31">
        <v>12</v>
      </c>
      <c r="C158" s="31">
        <v>60</v>
      </c>
      <c r="D158" s="31">
        <v>33.924544476836346</v>
      </c>
      <c r="E158" s="32">
        <v>0.53173267205072638</v>
      </c>
      <c r="F158" s="29">
        <v>14</v>
      </c>
      <c r="G158" s="29">
        <v>116</v>
      </c>
      <c r="H158" s="30">
        <v>147.0772570892309</v>
      </c>
      <c r="I158" s="29">
        <v>9</v>
      </c>
      <c r="J158" s="29">
        <v>44</v>
      </c>
      <c r="K158" s="33">
        <v>7.0515266827072249</v>
      </c>
      <c r="L158" s="29">
        <v>5</v>
      </c>
      <c r="M158" s="29">
        <v>42.3</v>
      </c>
      <c r="N158" s="29">
        <v>0</v>
      </c>
      <c r="O158" s="29">
        <v>6</v>
      </c>
      <c r="P158" s="30">
        <v>11</v>
      </c>
      <c r="Q158" s="29">
        <v>0</v>
      </c>
      <c r="R158" s="29">
        <v>1</v>
      </c>
      <c r="S158" s="29">
        <v>5</v>
      </c>
      <c r="T158" s="34">
        <v>2</v>
      </c>
      <c r="U158" s="29">
        <v>33</v>
      </c>
      <c r="V158" s="29">
        <v>104</v>
      </c>
      <c r="W158" s="30">
        <v>36.613250713882508</v>
      </c>
      <c r="X158" s="29">
        <v>9</v>
      </c>
      <c r="Y158" s="29">
        <v>21</v>
      </c>
      <c r="Z158" s="29">
        <v>2184</v>
      </c>
      <c r="AA158" s="29">
        <v>10</v>
      </c>
      <c r="AB158" s="29">
        <v>32</v>
      </c>
      <c r="AC158" s="30">
        <v>2249</v>
      </c>
      <c r="AD158" s="29">
        <v>40</v>
      </c>
      <c r="AE158" s="29">
        <v>972</v>
      </c>
      <c r="AF158" s="30">
        <v>56.1</v>
      </c>
      <c r="AG158" s="35">
        <v>2</v>
      </c>
      <c r="AH158" s="35">
        <v>14.499999999999998</v>
      </c>
      <c r="AI158" s="34">
        <v>34.908605541138442</v>
      </c>
    </row>
    <row r="159" spans="1:35">
      <c r="A159" s="58" t="s">
        <v>161</v>
      </c>
      <c r="B159" s="31">
        <v>3</v>
      </c>
      <c r="C159" s="31">
        <v>15</v>
      </c>
      <c r="D159" s="31">
        <v>0.57079797924550935</v>
      </c>
      <c r="E159" s="32">
        <v>28.539898962275469</v>
      </c>
      <c r="F159" s="29">
        <v>8</v>
      </c>
      <c r="G159" s="29">
        <v>116</v>
      </c>
      <c r="H159" s="30">
        <v>103.31443424343719</v>
      </c>
      <c r="I159" s="29">
        <v>2</v>
      </c>
      <c r="J159" s="29">
        <v>15</v>
      </c>
      <c r="K159" s="33">
        <v>3.0047090833287751</v>
      </c>
      <c r="L159" s="29">
        <v>4</v>
      </c>
      <c r="M159" s="29">
        <v>100</v>
      </c>
      <c r="N159" s="29">
        <v>0</v>
      </c>
      <c r="O159" s="29">
        <v>5</v>
      </c>
      <c r="P159" s="30">
        <v>9</v>
      </c>
      <c r="Q159" s="29">
        <v>6</v>
      </c>
      <c r="R159" s="29">
        <v>4</v>
      </c>
      <c r="S159" s="29">
        <v>7</v>
      </c>
      <c r="T159" s="34">
        <v>5.666666666666667</v>
      </c>
      <c r="U159" s="29">
        <v>2</v>
      </c>
      <c r="V159" s="29">
        <v>122</v>
      </c>
      <c r="W159" s="30">
        <v>54.629405007015642</v>
      </c>
      <c r="X159" s="29">
        <v>3</v>
      </c>
      <c r="Y159" s="29">
        <v>8</v>
      </c>
      <c r="Z159" s="29">
        <v>697</v>
      </c>
      <c r="AA159" s="29">
        <v>3</v>
      </c>
      <c r="AB159" s="29">
        <v>6</v>
      </c>
      <c r="AC159" s="30">
        <v>735</v>
      </c>
      <c r="AD159" s="29">
        <v>30</v>
      </c>
      <c r="AE159" s="29">
        <v>508</v>
      </c>
      <c r="AF159" s="30">
        <v>31.2</v>
      </c>
      <c r="AG159" s="35">
        <v>2</v>
      </c>
      <c r="AH159" s="35">
        <v>9</v>
      </c>
      <c r="AI159" s="34">
        <v>75.148959153516188</v>
      </c>
    </row>
    <row r="160" spans="1:35">
      <c r="A160" s="58" t="s">
        <v>162</v>
      </c>
      <c r="B160" s="31">
        <v>6</v>
      </c>
      <c r="C160" s="31">
        <v>20</v>
      </c>
      <c r="D160" s="31">
        <v>2.0294257306439629</v>
      </c>
      <c r="E160" s="32">
        <v>26.411854948100878</v>
      </c>
      <c r="F160" s="29">
        <v>14</v>
      </c>
      <c r="G160" s="29">
        <v>154</v>
      </c>
      <c r="H160" s="30">
        <v>49.918405851910649</v>
      </c>
      <c r="I160" s="29">
        <v>4</v>
      </c>
      <c r="J160" s="29">
        <v>16</v>
      </c>
      <c r="K160" s="33">
        <v>0.3539617782422152</v>
      </c>
      <c r="L160" s="29">
        <v>5</v>
      </c>
      <c r="M160" s="29">
        <v>22.5</v>
      </c>
      <c r="N160" s="29">
        <v>0</v>
      </c>
      <c r="O160" s="29">
        <v>8</v>
      </c>
      <c r="P160" s="30">
        <v>13</v>
      </c>
      <c r="Q160" s="29">
        <v>0</v>
      </c>
      <c r="R160" s="29">
        <v>5</v>
      </c>
      <c r="S160" s="29">
        <v>4</v>
      </c>
      <c r="T160" s="34">
        <v>3</v>
      </c>
      <c r="U160" s="29">
        <v>19</v>
      </c>
      <c r="V160" s="29">
        <v>63</v>
      </c>
      <c r="W160" s="30">
        <v>29.66979884757454</v>
      </c>
      <c r="X160" s="29">
        <v>4</v>
      </c>
      <c r="Y160" s="29">
        <v>8</v>
      </c>
      <c r="Z160" s="29">
        <v>1537</v>
      </c>
      <c r="AA160" s="29">
        <v>5</v>
      </c>
      <c r="AB160" s="29">
        <v>9</v>
      </c>
      <c r="AC160" s="30">
        <v>1540</v>
      </c>
      <c r="AD160" s="29">
        <v>31</v>
      </c>
      <c r="AE160" s="29">
        <v>417</v>
      </c>
      <c r="AF160" s="30">
        <v>24</v>
      </c>
      <c r="AG160" s="35">
        <v>3</v>
      </c>
      <c r="AH160" s="35">
        <v>3.5000000000000004</v>
      </c>
      <c r="AI160" s="34">
        <v>46.792803845645906</v>
      </c>
    </row>
    <row r="161" spans="1:35">
      <c r="A161" s="58" t="s">
        <v>163</v>
      </c>
      <c r="B161" s="31">
        <v>7</v>
      </c>
      <c r="C161" s="31">
        <v>15</v>
      </c>
      <c r="D161" s="31">
        <v>27.797562965642467</v>
      </c>
      <c r="E161" s="32">
        <v>1012.5479396294575</v>
      </c>
      <c r="F161" s="29">
        <v>26</v>
      </c>
      <c r="G161" s="29">
        <v>128</v>
      </c>
      <c r="H161" s="30">
        <v>540.32370691793483</v>
      </c>
      <c r="I161" s="29">
        <v>4</v>
      </c>
      <c r="J161" s="29">
        <v>19</v>
      </c>
      <c r="K161" s="33">
        <v>27.958554644744389</v>
      </c>
      <c r="L161" s="29">
        <v>0</v>
      </c>
      <c r="M161" s="29">
        <v>0</v>
      </c>
      <c r="N161" s="29">
        <v>0</v>
      </c>
      <c r="O161" s="29">
        <v>1</v>
      </c>
      <c r="P161" s="30">
        <v>1</v>
      </c>
      <c r="Q161" s="29">
        <v>6</v>
      </c>
      <c r="R161" s="29">
        <v>5</v>
      </c>
      <c r="S161" s="29">
        <v>2</v>
      </c>
      <c r="T161" s="34">
        <v>4.333333333333333</v>
      </c>
      <c r="U161" s="29">
        <v>20</v>
      </c>
      <c r="V161" s="29">
        <v>336</v>
      </c>
      <c r="W161" s="30">
        <v>42.941575978524341</v>
      </c>
      <c r="X161" s="29">
        <v>8</v>
      </c>
      <c r="Y161" s="29">
        <v>15</v>
      </c>
      <c r="Z161" s="29">
        <v>1190</v>
      </c>
      <c r="AA161" s="29">
        <v>9</v>
      </c>
      <c r="AB161" s="29">
        <v>21</v>
      </c>
      <c r="AC161" s="30">
        <v>1625</v>
      </c>
      <c r="AD161" s="29">
        <v>55</v>
      </c>
      <c r="AE161" s="29">
        <v>872</v>
      </c>
      <c r="AF161" s="30">
        <v>29.3</v>
      </c>
      <c r="AG161" s="35">
        <v>4.0999999999999996</v>
      </c>
      <c r="AH161" s="35">
        <v>9</v>
      </c>
      <c r="AI161" s="34">
        <v>29.540485297478789</v>
      </c>
    </row>
    <row r="162" spans="1:35">
      <c r="A162" s="58" t="s">
        <v>164</v>
      </c>
      <c r="B162" s="31">
        <v>6</v>
      </c>
      <c r="C162" s="31">
        <v>23</v>
      </c>
      <c r="D162" s="31">
        <v>3.9013311147441616</v>
      </c>
      <c r="E162" s="32">
        <v>0</v>
      </c>
      <c r="F162" s="29">
        <v>28</v>
      </c>
      <c r="G162" s="29">
        <v>142</v>
      </c>
      <c r="H162" s="30">
        <v>96.17307011036354</v>
      </c>
      <c r="I162" s="29">
        <v>3</v>
      </c>
      <c r="J162" s="29">
        <v>5</v>
      </c>
      <c r="K162" s="33">
        <v>6.2004223226349584</v>
      </c>
      <c r="L162" s="29">
        <v>5</v>
      </c>
      <c r="M162" s="29">
        <v>63.2</v>
      </c>
      <c r="N162" s="29">
        <v>0</v>
      </c>
      <c r="O162" s="29">
        <v>4</v>
      </c>
      <c r="P162" s="30">
        <v>9</v>
      </c>
      <c r="Q162" s="29">
        <v>7</v>
      </c>
      <c r="R162" s="29">
        <v>4</v>
      </c>
      <c r="S162" s="29">
        <v>5</v>
      </c>
      <c r="T162" s="34">
        <v>5.333333333333333</v>
      </c>
      <c r="U162" s="29">
        <v>17</v>
      </c>
      <c r="V162" s="29">
        <v>280.5</v>
      </c>
      <c r="W162" s="30">
        <v>42.10672532701156</v>
      </c>
      <c r="X162" s="29">
        <v>5</v>
      </c>
      <c r="Y162" s="29">
        <v>12</v>
      </c>
      <c r="Z162" s="29">
        <v>720</v>
      </c>
      <c r="AA162" s="29">
        <v>6</v>
      </c>
      <c r="AB162" s="29">
        <v>12</v>
      </c>
      <c r="AC162" s="30">
        <v>732</v>
      </c>
      <c r="AD162" s="29">
        <v>47</v>
      </c>
      <c r="AE162" s="29">
        <v>510</v>
      </c>
      <c r="AF162" s="30">
        <v>17.7</v>
      </c>
      <c r="AG162" s="35">
        <v>1.92</v>
      </c>
      <c r="AH162" s="35">
        <v>4</v>
      </c>
      <c r="AI162" s="34">
        <v>80.87760289794879</v>
      </c>
    </row>
    <row r="163" spans="1:35">
      <c r="A163" s="58" t="s">
        <v>165</v>
      </c>
      <c r="B163" s="31">
        <v>12</v>
      </c>
      <c r="C163" s="31">
        <v>38</v>
      </c>
      <c r="D163" s="31">
        <v>24.263861156106568</v>
      </c>
      <c r="E163" s="32">
        <v>9.9198124105096372</v>
      </c>
      <c r="F163" s="29">
        <v>31</v>
      </c>
      <c r="G163" s="29">
        <v>229</v>
      </c>
      <c r="H163" s="30">
        <v>1165.2168770631395</v>
      </c>
      <c r="I163" s="29">
        <v>6</v>
      </c>
      <c r="J163" s="29">
        <v>37</v>
      </c>
      <c r="K163" s="33">
        <v>4.6321556032115794</v>
      </c>
      <c r="L163" s="29">
        <v>0</v>
      </c>
      <c r="M163" s="29">
        <v>0</v>
      </c>
      <c r="N163" s="29">
        <v>0</v>
      </c>
      <c r="O163" s="29">
        <v>3</v>
      </c>
      <c r="P163" s="30">
        <v>3</v>
      </c>
      <c r="Q163" s="29">
        <v>6</v>
      </c>
      <c r="R163" s="29">
        <v>3</v>
      </c>
      <c r="S163" s="29">
        <v>5</v>
      </c>
      <c r="T163" s="34">
        <v>4.666666666666667</v>
      </c>
      <c r="U163" s="29">
        <v>54</v>
      </c>
      <c r="V163" s="29">
        <v>224</v>
      </c>
      <c r="W163" s="30">
        <v>85.896953048291863</v>
      </c>
      <c r="X163" s="29">
        <v>10</v>
      </c>
      <c r="Y163" s="29">
        <v>82</v>
      </c>
      <c r="Z163" s="29">
        <v>3350</v>
      </c>
      <c r="AA163" s="29">
        <v>10</v>
      </c>
      <c r="AB163" s="29">
        <v>83</v>
      </c>
      <c r="AC163" s="30">
        <v>4550</v>
      </c>
      <c r="AD163" s="29">
        <v>34</v>
      </c>
      <c r="AE163" s="29">
        <v>430</v>
      </c>
      <c r="AF163" s="30">
        <v>25.5</v>
      </c>
      <c r="AG163" s="35">
        <v>1.7</v>
      </c>
      <c r="AH163" s="35">
        <v>9</v>
      </c>
      <c r="AI163" s="34">
        <v>37.522908425730144</v>
      </c>
    </row>
    <row r="164" spans="1:35">
      <c r="A164" s="58" t="s">
        <v>166</v>
      </c>
      <c r="B164" s="31">
        <v>12</v>
      </c>
      <c r="C164" s="31">
        <v>29</v>
      </c>
      <c r="D164" s="31">
        <v>36.842273827700225</v>
      </c>
      <c r="E164" s="32">
        <v>0</v>
      </c>
      <c r="F164" s="29">
        <v>22</v>
      </c>
      <c r="G164" s="29">
        <v>328</v>
      </c>
      <c r="H164" s="30">
        <v>3281.3208479423606</v>
      </c>
      <c r="I164" s="29">
        <v>9</v>
      </c>
      <c r="J164" s="29">
        <v>73</v>
      </c>
      <c r="K164" s="33">
        <v>4.4173397262988061</v>
      </c>
      <c r="L164" s="29">
        <v>0</v>
      </c>
      <c r="M164" s="29">
        <v>0</v>
      </c>
      <c r="N164" s="29">
        <v>0</v>
      </c>
      <c r="O164" s="29">
        <v>8</v>
      </c>
      <c r="P164" s="30">
        <v>8</v>
      </c>
      <c r="Q164" s="29">
        <v>3</v>
      </c>
      <c r="R164" s="29">
        <v>4</v>
      </c>
      <c r="S164" s="29">
        <v>8</v>
      </c>
      <c r="T164" s="34">
        <v>5</v>
      </c>
      <c r="U164" s="29">
        <v>48</v>
      </c>
      <c r="V164" s="29">
        <v>172</v>
      </c>
      <c r="W164" s="30">
        <v>45.242161864900375</v>
      </c>
      <c r="X164" s="29">
        <v>5</v>
      </c>
      <c r="Y164" s="29">
        <v>24</v>
      </c>
      <c r="Z164" s="29">
        <v>1262</v>
      </c>
      <c r="AA164" s="29">
        <v>7</v>
      </c>
      <c r="AB164" s="29">
        <v>31</v>
      </c>
      <c r="AC164" s="30">
        <v>1475</v>
      </c>
      <c r="AD164" s="29">
        <v>38</v>
      </c>
      <c r="AE164" s="29">
        <v>462</v>
      </c>
      <c r="AF164" s="30">
        <v>14.3</v>
      </c>
      <c r="AG164" s="35">
        <v>3</v>
      </c>
      <c r="AH164" s="35">
        <v>22</v>
      </c>
      <c r="AI164" s="34">
        <v>21.329695360514538</v>
      </c>
    </row>
    <row r="165" spans="1:35">
      <c r="A165" s="58" t="s">
        <v>167</v>
      </c>
      <c r="B165" s="31">
        <v>7</v>
      </c>
      <c r="C165" s="31">
        <v>32</v>
      </c>
      <c r="D165" s="31">
        <v>6.310410077881083</v>
      </c>
      <c r="E165" s="32">
        <v>3.7443097772237436E-3</v>
      </c>
      <c r="F165" s="29">
        <v>11</v>
      </c>
      <c r="G165" s="29">
        <v>156</v>
      </c>
      <c r="H165" s="30">
        <v>12.121578852132332</v>
      </c>
      <c r="I165" s="29">
        <v>2</v>
      </c>
      <c r="J165" s="29">
        <v>2</v>
      </c>
      <c r="K165" s="33">
        <v>1.138172383452126</v>
      </c>
      <c r="L165" s="29">
        <v>5</v>
      </c>
      <c r="M165" s="29">
        <v>32.9</v>
      </c>
      <c r="N165" s="29">
        <v>0</v>
      </c>
      <c r="O165" s="29">
        <v>4</v>
      </c>
      <c r="P165" s="30">
        <v>9</v>
      </c>
      <c r="Q165" s="29">
        <v>10</v>
      </c>
      <c r="R165" s="29">
        <v>7</v>
      </c>
      <c r="S165" s="29">
        <v>6</v>
      </c>
      <c r="T165" s="34">
        <v>7.666666666666667</v>
      </c>
      <c r="U165" s="29">
        <v>23</v>
      </c>
      <c r="V165" s="29">
        <v>264</v>
      </c>
      <c r="W165" s="30">
        <v>37.181303064125956</v>
      </c>
      <c r="X165" s="29">
        <v>4</v>
      </c>
      <c r="Y165" s="29">
        <v>14</v>
      </c>
      <c r="Z165" s="29">
        <v>625</v>
      </c>
      <c r="AA165" s="29">
        <v>3</v>
      </c>
      <c r="AB165" s="29">
        <v>13</v>
      </c>
      <c r="AC165" s="30">
        <v>795</v>
      </c>
      <c r="AD165" s="29">
        <v>36</v>
      </c>
      <c r="AE165" s="29">
        <v>479</v>
      </c>
      <c r="AF165" s="30">
        <v>12.3</v>
      </c>
      <c r="AG165" s="35">
        <v>2.67</v>
      </c>
      <c r="AH165" s="35">
        <v>36</v>
      </c>
      <c r="AI165" s="34">
        <v>42.437663412317001</v>
      </c>
    </row>
    <row r="166" spans="1:35">
      <c r="A166" s="58" t="s">
        <v>168</v>
      </c>
      <c r="B166" s="31">
        <v>10</v>
      </c>
      <c r="C166" s="31">
        <v>83</v>
      </c>
      <c r="D166" s="31">
        <v>21.332878231931051</v>
      </c>
      <c r="E166" s="32">
        <v>1066.6439115965527</v>
      </c>
      <c r="F166" s="29">
        <v>22</v>
      </c>
      <c r="G166" s="29">
        <v>208</v>
      </c>
      <c r="H166" s="30">
        <v>30.438157333260612</v>
      </c>
      <c r="I166" s="29" t="s">
        <v>1</v>
      </c>
      <c r="J166" s="29" t="s">
        <v>1</v>
      </c>
      <c r="K166" s="33" t="s">
        <v>1</v>
      </c>
      <c r="L166" s="29">
        <v>0</v>
      </c>
      <c r="M166" s="29">
        <v>0</v>
      </c>
      <c r="N166" s="29">
        <v>0</v>
      </c>
      <c r="O166" s="29">
        <v>1</v>
      </c>
      <c r="P166" s="30">
        <v>1</v>
      </c>
      <c r="Q166" s="29">
        <v>3</v>
      </c>
      <c r="R166" s="29">
        <v>4</v>
      </c>
      <c r="S166" s="29">
        <v>5</v>
      </c>
      <c r="T166" s="34">
        <v>4</v>
      </c>
      <c r="U166" s="29">
        <v>6</v>
      </c>
      <c r="V166" s="29">
        <v>276</v>
      </c>
      <c r="W166" s="30">
        <v>0.20202787703100905</v>
      </c>
      <c r="X166" s="29">
        <v>6</v>
      </c>
      <c r="Y166" s="29">
        <v>25</v>
      </c>
      <c r="Z166" s="29">
        <v>1010</v>
      </c>
      <c r="AA166" s="29">
        <v>7</v>
      </c>
      <c r="AB166" s="29">
        <v>26</v>
      </c>
      <c r="AC166" s="30">
        <v>1015</v>
      </c>
      <c r="AD166" s="29">
        <v>51</v>
      </c>
      <c r="AE166" s="29">
        <v>1435</v>
      </c>
      <c r="AF166" s="30">
        <v>163.19999999999999</v>
      </c>
      <c r="AG166" s="35" t="s">
        <v>0</v>
      </c>
      <c r="AH166" s="35" t="s">
        <v>0</v>
      </c>
      <c r="AI166" s="34">
        <v>0</v>
      </c>
    </row>
    <row r="167" spans="1:35">
      <c r="A167" s="58" t="s">
        <v>169</v>
      </c>
      <c r="B167" s="31">
        <v>7</v>
      </c>
      <c r="C167" s="31">
        <v>75</v>
      </c>
      <c r="D167" s="31">
        <v>205.02325284470228</v>
      </c>
      <c r="E167" s="32">
        <v>514.02309794088728</v>
      </c>
      <c r="F167" s="29">
        <v>15</v>
      </c>
      <c r="G167" s="29">
        <v>277</v>
      </c>
      <c r="H167" s="30">
        <v>1285.3147564011888</v>
      </c>
      <c r="I167" s="29">
        <v>5</v>
      </c>
      <c r="J167" s="29">
        <v>295</v>
      </c>
      <c r="K167" s="33">
        <v>13.104230503366013</v>
      </c>
      <c r="L167" s="29">
        <v>1</v>
      </c>
      <c r="M167" s="29">
        <v>0</v>
      </c>
      <c r="N167" s="29">
        <v>2.7</v>
      </c>
      <c r="O167" s="29">
        <v>3</v>
      </c>
      <c r="P167" s="30">
        <v>4</v>
      </c>
      <c r="Q167" s="29">
        <v>6</v>
      </c>
      <c r="R167" s="29">
        <v>1</v>
      </c>
      <c r="S167" s="29">
        <v>4</v>
      </c>
      <c r="T167" s="34">
        <v>3.6666666666666665</v>
      </c>
      <c r="U167" s="29">
        <v>53</v>
      </c>
      <c r="V167" s="29">
        <v>270</v>
      </c>
      <c r="W167" s="30">
        <v>52.720315220541245</v>
      </c>
      <c r="X167" s="29">
        <v>6</v>
      </c>
      <c r="Y167" s="29">
        <v>24</v>
      </c>
      <c r="Z167" s="29">
        <v>940</v>
      </c>
      <c r="AA167" s="29">
        <v>8</v>
      </c>
      <c r="AB167" s="29">
        <v>29</v>
      </c>
      <c r="AC167" s="30">
        <v>963</v>
      </c>
      <c r="AD167" s="29">
        <v>41</v>
      </c>
      <c r="AE167" s="29">
        <v>588</v>
      </c>
      <c r="AF167" s="30">
        <v>47.5</v>
      </c>
      <c r="AG167" s="35">
        <v>3</v>
      </c>
      <c r="AH167" s="35">
        <v>15</v>
      </c>
      <c r="AI167" s="34">
        <v>26.604859908891179</v>
      </c>
    </row>
    <row r="168" spans="1:35">
      <c r="A168" s="58" t="s">
        <v>170</v>
      </c>
      <c r="B168" s="31">
        <v>4</v>
      </c>
      <c r="C168" s="31">
        <v>25</v>
      </c>
      <c r="D168" s="31">
        <v>8.2254485023226014</v>
      </c>
      <c r="E168" s="32">
        <v>0</v>
      </c>
      <c r="F168" s="29">
        <v>11</v>
      </c>
      <c r="G168" s="29">
        <v>76</v>
      </c>
      <c r="H168" s="30">
        <v>317.72257910192752</v>
      </c>
      <c r="I168" s="29">
        <v>4</v>
      </c>
      <c r="J168" s="29">
        <v>108</v>
      </c>
      <c r="K168" s="33">
        <v>10.189809251535053</v>
      </c>
      <c r="L168" s="29">
        <v>0</v>
      </c>
      <c r="M168" s="29">
        <v>0</v>
      </c>
      <c r="N168" s="29">
        <v>0</v>
      </c>
      <c r="O168" s="29">
        <v>7</v>
      </c>
      <c r="P168" s="30">
        <v>7</v>
      </c>
      <c r="Q168" s="29">
        <v>3</v>
      </c>
      <c r="R168" s="29">
        <v>3</v>
      </c>
      <c r="S168" s="29">
        <v>8</v>
      </c>
      <c r="T168" s="34">
        <v>4.666666666666667</v>
      </c>
      <c r="U168" s="29">
        <v>20</v>
      </c>
      <c r="V168" s="29">
        <v>164</v>
      </c>
      <c r="W168" s="30">
        <v>27.536783704671304</v>
      </c>
      <c r="X168" s="29">
        <v>7</v>
      </c>
      <c r="Y168" s="29">
        <v>19</v>
      </c>
      <c r="Z168" s="29">
        <v>650</v>
      </c>
      <c r="AA168" s="29">
        <v>6</v>
      </c>
      <c r="AB168" s="29">
        <v>24</v>
      </c>
      <c r="AC168" s="30">
        <v>725</v>
      </c>
      <c r="AD168" s="29">
        <v>37</v>
      </c>
      <c r="AE168" s="29">
        <v>350</v>
      </c>
      <c r="AF168" s="30">
        <v>30.5</v>
      </c>
      <c r="AG168" s="35">
        <v>2.71</v>
      </c>
      <c r="AH168" s="35">
        <v>22</v>
      </c>
      <c r="AI168" s="34">
        <v>25.221779212564368</v>
      </c>
    </row>
    <row r="169" spans="1:35">
      <c r="A169" s="58" t="s">
        <v>171</v>
      </c>
      <c r="B169" s="31">
        <v>9</v>
      </c>
      <c r="C169" s="31">
        <v>43</v>
      </c>
      <c r="D169" s="31">
        <v>0.72258329705490998</v>
      </c>
      <c r="E169" s="32">
        <v>0</v>
      </c>
      <c r="F169" s="29">
        <v>20</v>
      </c>
      <c r="G169" s="29">
        <v>261</v>
      </c>
      <c r="H169" s="30">
        <v>4.5886340583678056</v>
      </c>
      <c r="I169" s="29">
        <v>8</v>
      </c>
      <c r="J169" s="29">
        <v>162</v>
      </c>
      <c r="K169" s="33">
        <v>7.018087594633287</v>
      </c>
      <c r="L169" s="29">
        <v>4</v>
      </c>
      <c r="M169" s="29">
        <v>41.7</v>
      </c>
      <c r="N169" s="29">
        <v>0</v>
      </c>
      <c r="O169" s="29">
        <v>8</v>
      </c>
      <c r="P169" s="30">
        <v>12</v>
      </c>
      <c r="Q169" s="29">
        <v>4</v>
      </c>
      <c r="R169" s="29">
        <v>9</v>
      </c>
      <c r="S169" s="29">
        <v>7</v>
      </c>
      <c r="T169" s="34">
        <v>6.666666666666667</v>
      </c>
      <c r="U169" s="29">
        <v>40</v>
      </c>
      <c r="V169" s="29">
        <v>210</v>
      </c>
      <c r="W169" s="30">
        <v>33.131894943297269</v>
      </c>
      <c r="X169" s="29">
        <v>5</v>
      </c>
      <c r="Y169" s="29">
        <v>14</v>
      </c>
      <c r="Z169" s="29">
        <v>866</v>
      </c>
      <c r="AA169" s="29">
        <v>6</v>
      </c>
      <c r="AB169" s="29">
        <v>26</v>
      </c>
      <c r="AC169" s="30">
        <v>1100</v>
      </c>
      <c r="AD169" s="29">
        <v>42</v>
      </c>
      <c r="AE169" s="29">
        <v>1340</v>
      </c>
      <c r="AF169" s="30">
        <v>33.5</v>
      </c>
      <c r="AG169" s="35" t="s">
        <v>0</v>
      </c>
      <c r="AH169" s="35" t="s">
        <v>0</v>
      </c>
      <c r="AI169" s="34">
        <v>0</v>
      </c>
    </row>
    <row r="170" spans="1:35">
      <c r="A170" s="58" t="s">
        <v>172</v>
      </c>
      <c r="B170" s="31">
        <v>10</v>
      </c>
      <c r="C170" s="31">
        <v>11</v>
      </c>
      <c r="D170" s="31">
        <v>5.6639824505278549</v>
      </c>
      <c r="E170" s="32">
        <v>0</v>
      </c>
      <c r="F170" s="29">
        <v>20</v>
      </c>
      <c r="G170" s="29">
        <v>84</v>
      </c>
      <c r="H170" s="30">
        <v>998.28398688359766</v>
      </c>
      <c r="I170" s="29">
        <v>4</v>
      </c>
      <c r="J170" s="29">
        <v>39</v>
      </c>
      <c r="K170" s="33">
        <v>6.1181719436954447</v>
      </c>
      <c r="L170" s="29">
        <v>5</v>
      </c>
      <c r="M170" s="29">
        <v>0</v>
      </c>
      <c r="N170" s="29">
        <v>19.899999999999999</v>
      </c>
      <c r="O170" s="29">
        <v>3</v>
      </c>
      <c r="P170" s="30">
        <v>8</v>
      </c>
      <c r="Q170" s="29">
        <v>5</v>
      </c>
      <c r="R170" s="29">
        <v>5</v>
      </c>
      <c r="S170" s="29">
        <v>6</v>
      </c>
      <c r="T170" s="34">
        <v>5.333333333333333</v>
      </c>
      <c r="U170" s="29">
        <v>22</v>
      </c>
      <c r="V170" s="29">
        <v>228</v>
      </c>
      <c r="W170" s="30">
        <v>62.750770196685366</v>
      </c>
      <c r="X170" s="29">
        <v>4</v>
      </c>
      <c r="Y170" s="29">
        <v>13</v>
      </c>
      <c r="Z170" s="29">
        <v>773</v>
      </c>
      <c r="AA170" s="29">
        <v>7</v>
      </c>
      <c r="AB170" s="29">
        <v>21</v>
      </c>
      <c r="AC170" s="30">
        <v>858</v>
      </c>
      <c r="AD170" s="29">
        <v>39</v>
      </c>
      <c r="AE170" s="29">
        <v>565</v>
      </c>
      <c r="AF170" s="30">
        <v>21.8</v>
      </c>
      <c r="AG170" s="35">
        <v>1.25</v>
      </c>
      <c r="AH170" s="35">
        <v>7.0000000000000009</v>
      </c>
      <c r="AI170" s="34">
        <v>52.300520525653504</v>
      </c>
    </row>
    <row r="171" spans="1:35">
      <c r="A171" s="58" t="s">
        <v>173</v>
      </c>
      <c r="B171" s="31">
        <v>6</v>
      </c>
      <c r="C171" s="31">
        <v>6</v>
      </c>
      <c r="D171" s="31">
        <v>14.181100834295806</v>
      </c>
      <c r="E171" s="32">
        <v>9.5331356075648923</v>
      </c>
      <c r="F171" s="29">
        <v>25</v>
      </c>
      <c r="G171" s="29">
        <v>188</v>
      </c>
      <c r="H171" s="30">
        <v>218.81548775752384</v>
      </c>
      <c r="I171" s="29">
        <v>6</v>
      </c>
      <c r="J171" s="29">
        <v>6</v>
      </c>
      <c r="K171" s="33">
        <v>3.0358598429014156</v>
      </c>
      <c r="L171" s="29">
        <v>5</v>
      </c>
      <c r="M171" s="29">
        <v>42.9</v>
      </c>
      <c r="N171" s="29">
        <v>15.9</v>
      </c>
      <c r="O171" s="29">
        <v>4</v>
      </c>
      <c r="P171" s="30">
        <v>9</v>
      </c>
      <c r="Q171" s="29">
        <v>9</v>
      </c>
      <c r="R171" s="29">
        <v>4</v>
      </c>
      <c r="S171" s="29">
        <v>4</v>
      </c>
      <c r="T171" s="34">
        <v>5.666666666666667</v>
      </c>
      <c r="U171" s="29">
        <v>15</v>
      </c>
      <c r="V171" s="29">
        <v>222.83333333333331</v>
      </c>
      <c r="W171" s="30">
        <v>44.477468241045102</v>
      </c>
      <c r="X171" s="29">
        <v>7</v>
      </c>
      <c r="Y171" s="29">
        <v>14</v>
      </c>
      <c r="Z171" s="29">
        <v>990</v>
      </c>
      <c r="AA171" s="29">
        <v>8</v>
      </c>
      <c r="AB171" s="29">
        <v>15</v>
      </c>
      <c r="AC171" s="30">
        <v>1063</v>
      </c>
      <c r="AD171" s="29">
        <v>35</v>
      </c>
      <c r="AE171" s="29">
        <v>420</v>
      </c>
      <c r="AF171" s="30">
        <v>18.8</v>
      </c>
      <c r="AG171" s="35">
        <v>3.25</v>
      </c>
      <c r="AH171" s="35">
        <v>14.499999999999998</v>
      </c>
      <c r="AI171" s="34">
        <v>20.161358099829886</v>
      </c>
    </row>
    <row r="172" spans="1:35">
      <c r="A172" s="58" t="s">
        <v>174</v>
      </c>
      <c r="B172" s="31">
        <v>18</v>
      </c>
      <c r="C172" s="31">
        <v>25</v>
      </c>
      <c r="D172" s="31">
        <v>84.418861853025632</v>
      </c>
      <c r="E172" s="32">
        <v>0</v>
      </c>
      <c r="F172" s="29">
        <v>18</v>
      </c>
      <c r="G172" s="29">
        <v>171</v>
      </c>
      <c r="H172" s="30">
        <v>1510.5081651938704</v>
      </c>
      <c r="I172" s="29">
        <v>13</v>
      </c>
      <c r="J172" s="29">
        <v>77</v>
      </c>
      <c r="K172" s="33">
        <v>3.5413929153032231</v>
      </c>
      <c r="L172" s="29">
        <v>0</v>
      </c>
      <c r="M172" s="29">
        <v>0</v>
      </c>
      <c r="N172" s="29">
        <v>0</v>
      </c>
      <c r="O172" s="29">
        <v>7</v>
      </c>
      <c r="P172" s="30">
        <v>7</v>
      </c>
      <c r="Q172" s="29">
        <v>2</v>
      </c>
      <c r="R172" s="29">
        <v>5</v>
      </c>
      <c r="S172" s="29">
        <v>5</v>
      </c>
      <c r="T172" s="34">
        <v>4</v>
      </c>
      <c r="U172" s="29">
        <v>32</v>
      </c>
      <c r="V172" s="29">
        <v>161</v>
      </c>
      <c r="W172" s="30">
        <v>35.706380720086059</v>
      </c>
      <c r="X172" s="29">
        <v>6</v>
      </c>
      <c r="Y172" s="29">
        <v>37</v>
      </c>
      <c r="Z172" s="29">
        <v>3190</v>
      </c>
      <c r="AA172" s="29">
        <v>8</v>
      </c>
      <c r="AB172" s="29">
        <v>34</v>
      </c>
      <c r="AC172" s="30">
        <v>3390</v>
      </c>
      <c r="AD172" s="29">
        <v>38</v>
      </c>
      <c r="AE172" s="29">
        <v>510</v>
      </c>
      <c r="AF172" s="30">
        <v>44.9</v>
      </c>
      <c r="AG172" s="35">
        <v>2.1666666666666665</v>
      </c>
      <c r="AH172" s="35">
        <v>29.5</v>
      </c>
      <c r="AI172" s="34">
        <v>41.091750503130186</v>
      </c>
    </row>
    <row r="173" spans="1:35">
      <c r="A173" s="58" t="s">
        <v>175</v>
      </c>
      <c r="B173" s="31">
        <v>10</v>
      </c>
      <c r="C173" s="31">
        <v>27</v>
      </c>
      <c r="D173" s="31">
        <v>5.8442783563972691</v>
      </c>
      <c r="E173" s="32">
        <v>153.48143489370446</v>
      </c>
      <c r="F173" s="29">
        <v>31</v>
      </c>
      <c r="G173" s="29">
        <v>535</v>
      </c>
      <c r="H173" s="30">
        <v>1540.8889837128274</v>
      </c>
      <c r="I173" s="29">
        <v>10</v>
      </c>
      <c r="J173" s="29">
        <v>113</v>
      </c>
      <c r="K173" s="33">
        <v>3.9926540726155646</v>
      </c>
      <c r="L173" s="29">
        <v>3</v>
      </c>
      <c r="M173" s="29">
        <v>3</v>
      </c>
      <c r="N173" s="29">
        <v>0</v>
      </c>
      <c r="O173" s="29">
        <v>9</v>
      </c>
      <c r="P173" s="30">
        <v>12</v>
      </c>
      <c r="Q173" s="29">
        <v>5</v>
      </c>
      <c r="R173" s="29">
        <v>2</v>
      </c>
      <c r="S173" s="29">
        <v>7</v>
      </c>
      <c r="T173" s="34">
        <v>4.666666666666667</v>
      </c>
      <c r="U173" s="29">
        <v>147</v>
      </c>
      <c r="V173" s="29">
        <v>736</v>
      </c>
      <c r="W173" s="30">
        <v>57.227823430874579</v>
      </c>
      <c r="X173" s="29">
        <v>6</v>
      </c>
      <c r="Y173" s="29">
        <v>31</v>
      </c>
      <c r="Z173" s="29">
        <v>1560</v>
      </c>
      <c r="AA173" s="29">
        <v>8</v>
      </c>
      <c r="AB173" s="29">
        <v>36</v>
      </c>
      <c r="AC173" s="30">
        <v>1580</v>
      </c>
      <c r="AD173" s="29">
        <v>30</v>
      </c>
      <c r="AE173" s="29">
        <v>345</v>
      </c>
      <c r="AF173" s="30">
        <v>41.5</v>
      </c>
      <c r="AG173" s="35">
        <v>2.92</v>
      </c>
      <c r="AH173" s="35">
        <v>42</v>
      </c>
      <c r="AI173" s="34">
        <v>9.1360164882896289</v>
      </c>
    </row>
    <row r="174" spans="1:35">
      <c r="A174" s="58" t="s">
        <v>176</v>
      </c>
      <c r="B174" s="31">
        <v>8</v>
      </c>
      <c r="C174" s="31">
        <v>15</v>
      </c>
      <c r="D174" s="31">
        <v>6.1894902122081623</v>
      </c>
      <c r="E174" s="32">
        <v>0</v>
      </c>
      <c r="F174" s="29">
        <v>17</v>
      </c>
      <c r="G174" s="29">
        <v>64</v>
      </c>
      <c r="H174" s="30">
        <v>30.654179286107354</v>
      </c>
      <c r="I174" s="29">
        <v>1</v>
      </c>
      <c r="J174" s="29">
        <v>2</v>
      </c>
      <c r="K174" s="33">
        <v>2.002492898792033</v>
      </c>
      <c r="L174" s="29">
        <v>5</v>
      </c>
      <c r="M174" s="29">
        <v>12.6</v>
      </c>
      <c r="N174" s="29">
        <v>7.3</v>
      </c>
      <c r="O174" s="29">
        <v>4</v>
      </c>
      <c r="P174" s="30">
        <v>9</v>
      </c>
      <c r="Q174" s="29">
        <v>4</v>
      </c>
      <c r="R174" s="29">
        <v>7</v>
      </c>
      <c r="S174" s="29">
        <v>2</v>
      </c>
      <c r="T174" s="34">
        <v>4.333333333333333</v>
      </c>
      <c r="U174" s="29">
        <v>14</v>
      </c>
      <c r="V174" s="29">
        <v>12</v>
      </c>
      <c r="W174" s="30">
        <v>14.13876712718834</v>
      </c>
      <c r="X174" s="29">
        <v>4</v>
      </c>
      <c r="Y174" s="29">
        <v>8</v>
      </c>
      <c r="Z174" s="29">
        <v>593</v>
      </c>
      <c r="AA174" s="29">
        <v>5</v>
      </c>
      <c r="AB174" s="29">
        <v>9</v>
      </c>
      <c r="AC174" s="30">
        <v>579</v>
      </c>
      <c r="AD174" s="29">
        <v>49</v>
      </c>
      <c r="AE174" s="29">
        <v>537</v>
      </c>
      <c r="AF174" s="30">
        <v>26.2</v>
      </c>
      <c r="AG174" s="35">
        <v>5.125</v>
      </c>
      <c r="AH174" s="35">
        <v>30</v>
      </c>
      <c r="AI174" s="34">
        <v>10.159126194137627</v>
      </c>
    </row>
    <row r="175" spans="1:35">
      <c r="A175" s="58" t="s">
        <v>177</v>
      </c>
      <c r="B175" s="31">
        <v>6</v>
      </c>
      <c r="C175" s="31">
        <v>13</v>
      </c>
      <c r="D175" s="31">
        <v>0.71734020467894166</v>
      </c>
      <c r="E175" s="32">
        <v>0</v>
      </c>
      <c r="F175" s="29">
        <v>11</v>
      </c>
      <c r="G175" s="29">
        <v>95</v>
      </c>
      <c r="H175" s="30">
        <v>69.117289990673271</v>
      </c>
      <c r="I175" s="29">
        <v>2</v>
      </c>
      <c r="J175" s="29">
        <v>8</v>
      </c>
      <c r="K175" s="33">
        <v>4.0601721842277749</v>
      </c>
      <c r="L175" s="29">
        <v>6</v>
      </c>
      <c r="M175" s="29">
        <v>100</v>
      </c>
      <c r="N175" s="29">
        <v>0</v>
      </c>
      <c r="O175" s="29">
        <v>9</v>
      </c>
      <c r="P175" s="30">
        <v>15</v>
      </c>
      <c r="Q175" s="29">
        <v>10</v>
      </c>
      <c r="R175" s="29">
        <v>7</v>
      </c>
      <c r="S175" s="29">
        <v>7</v>
      </c>
      <c r="T175" s="34">
        <v>8</v>
      </c>
      <c r="U175" s="29">
        <v>8</v>
      </c>
      <c r="V175" s="29">
        <v>110</v>
      </c>
      <c r="W175" s="30">
        <v>35.91687548499408</v>
      </c>
      <c r="X175" s="29">
        <v>4</v>
      </c>
      <c r="Y175" s="29">
        <v>9</v>
      </c>
      <c r="Z175" s="29">
        <v>1030</v>
      </c>
      <c r="AA175" s="29">
        <v>4</v>
      </c>
      <c r="AB175" s="29">
        <v>8</v>
      </c>
      <c r="AC175" s="30">
        <v>1160</v>
      </c>
      <c r="AD175" s="29">
        <v>30</v>
      </c>
      <c r="AE175" s="29">
        <v>399</v>
      </c>
      <c r="AF175" s="30">
        <v>23.4</v>
      </c>
      <c r="AG175" s="35">
        <v>1</v>
      </c>
      <c r="AH175" s="35">
        <v>6</v>
      </c>
      <c r="AI175" s="34">
        <v>84.22712668053228</v>
      </c>
    </row>
    <row r="176" spans="1:35">
      <c r="A176" s="58" t="s">
        <v>178</v>
      </c>
      <c r="B176" s="31">
        <v>6</v>
      </c>
      <c r="C176" s="31">
        <v>6</v>
      </c>
      <c r="D176" s="31">
        <v>0.69188382076786514</v>
      </c>
      <c r="E176" s="32">
        <v>0</v>
      </c>
      <c r="F176" s="29">
        <v>19</v>
      </c>
      <c r="G176" s="29">
        <v>40</v>
      </c>
      <c r="H176" s="30">
        <v>12.687355352234073</v>
      </c>
      <c r="I176" s="29">
        <v>4</v>
      </c>
      <c r="J176" s="29">
        <v>12</v>
      </c>
      <c r="K176" s="33">
        <v>0.45544753888074202</v>
      </c>
      <c r="L176" s="29">
        <v>6</v>
      </c>
      <c r="M176" s="29">
        <v>100</v>
      </c>
      <c r="N176" s="29">
        <v>0</v>
      </c>
      <c r="O176" s="29">
        <v>8</v>
      </c>
      <c r="P176" s="30">
        <v>14</v>
      </c>
      <c r="Q176" s="29">
        <v>7</v>
      </c>
      <c r="R176" s="29">
        <v>9</v>
      </c>
      <c r="S176" s="29">
        <v>9</v>
      </c>
      <c r="T176" s="34">
        <v>8.3333333333333339</v>
      </c>
      <c r="U176" s="29">
        <v>10</v>
      </c>
      <c r="V176" s="29">
        <v>187</v>
      </c>
      <c r="W176" s="30">
        <v>46.313338906705894</v>
      </c>
      <c r="X176" s="29">
        <v>4</v>
      </c>
      <c r="Y176" s="29">
        <v>6</v>
      </c>
      <c r="Z176" s="29">
        <v>1050</v>
      </c>
      <c r="AA176" s="29">
        <v>5</v>
      </c>
      <c r="AB176" s="29">
        <v>5</v>
      </c>
      <c r="AC176" s="30">
        <v>1315</v>
      </c>
      <c r="AD176" s="29">
        <v>32</v>
      </c>
      <c r="AE176" s="29">
        <v>300</v>
      </c>
      <c r="AF176" s="30">
        <v>14.4</v>
      </c>
      <c r="AG176" s="35">
        <v>1.5</v>
      </c>
      <c r="AH176" s="35">
        <v>7.0000000000000009</v>
      </c>
      <c r="AI176" s="34">
        <v>76.685288482305879</v>
      </c>
    </row>
    <row r="177" spans="1:35">
      <c r="A177" s="58" t="s">
        <v>179</v>
      </c>
      <c r="B177" s="31">
        <v>11</v>
      </c>
      <c r="C177" s="31">
        <v>65</v>
      </c>
      <c r="D177" s="31">
        <v>39.979338739302399</v>
      </c>
      <c r="E177" s="32">
        <v>0</v>
      </c>
      <c r="F177" s="29">
        <v>30</v>
      </c>
      <c r="G177" s="29">
        <v>234</v>
      </c>
      <c r="H177" s="30">
        <v>87.063577295926692</v>
      </c>
      <c r="I177" s="29">
        <v>9</v>
      </c>
      <c r="J177" s="29">
        <v>66</v>
      </c>
      <c r="K177" s="33">
        <v>7.06153981748517</v>
      </c>
      <c r="L177" s="29">
        <v>6</v>
      </c>
      <c r="M177" s="29">
        <v>97.2</v>
      </c>
      <c r="N177" s="29">
        <v>17.8</v>
      </c>
      <c r="O177" s="29">
        <v>5</v>
      </c>
      <c r="P177" s="30">
        <v>11</v>
      </c>
      <c r="Q177" s="29">
        <v>3</v>
      </c>
      <c r="R177" s="29">
        <v>4</v>
      </c>
      <c r="S177" s="29">
        <v>8</v>
      </c>
      <c r="T177" s="34">
        <v>5</v>
      </c>
      <c r="U177" s="29">
        <v>53</v>
      </c>
      <c r="V177" s="29">
        <v>336</v>
      </c>
      <c r="W177" s="30">
        <v>42.01720183580413</v>
      </c>
      <c r="X177" s="29">
        <v>10</v>
      </c>
      <c r="Y177" s="29">
        <v>19</v>
      </c>
      <c r="Z177" s="29">
        <v>1100</v>
      </c>
      <c r="AA177" s="29">
        <v>10</v>
      </c>
      <c r="AB177" s="29">
        <v>22</v>
      </c>
      <c r="AC177" s="30">
        <v>1330</v>
      </c>
      <c r="AD177" s="29">
        <v>41</v>
      </c>
      <c r="AE177" s="29">
        <v>720</v>
      </c>
      <c r="AF177" s="30">
        <v>19</v>
      </c>
      <c r="AG177" s="35">
        <v>2.0833333333333335</v>
      </c>
      <c r="AH177" s="35">
        <v>7.0000000000000009</v>
      </c>
      <c r="AI177" s="34">
        <v>42.995023166591253</v>
      </c>
    </row>
    <row r="178" spans="1:35">
      <c r="A178" s="58" t="s">
        <v>180</v>
      </c>
      <c r="B178" s="31">
        <v>7</v>
      </c>
      <c r="C178" s="31">
        <v>15</v>
      </c>
      <c r="D178" s="31">
        <v>11.151264817514102</v>
      </c>
      <c r="E178" s="32">
        <v>13.809363437269853</v>
      </c>
      <c r="F178" s="29">
        <v>28</v>
      </c>
      <c r="G178" s="29">
        <v>278</v>
      </c>
      <c r="H178" s="30">
        <v>80.554471802072683</v>
      </c>
      <c r="I178" s="29">
        <v>12</v>
      </c>
      <c r="J178" s="29">
        <v>78</v>
      </c>
      <c r="K178" s="33">
        <v>1.5213176329474911</v>
      </c>
      <c r="L178" s="29">
        <v>3</v>
      </c>
      <c r="M178" s="29">
        <v>2.1</v>
      </c>
      <c r="N178" s="29">
        <v>2.6</v>
      </c>
      <c r="O178" s="29">
        <v>2</v>
      </c>
      <c r="P178" s="30">
        <v>5</v>
      </c>
      <c r="Q178" s="29">
        <v>4</v>
      </c>
      <c r="R178" s="29">
        <v>1</v>
      </c>
      <c r="S178" s="29">
        <v>7</v>
      </c>
      <c r="T178" s="34">
        <v>4</v>
      </c>
      <c r="U178" s="29">
        <v>44</v>
      </c>
      <c r="V178" s="29">
        <v>205</v>
      </c>
      <c r="W178" s="30">
        <v>94.791124825210389</v>
      </c>
      <c r="X178" s="29">
        <v>7</v>
      </c>
      <c r="Y178" s="29">
        <v>71</v>
      </c>
      <c r="Z178" s="29">
        <v>3100</v>
      </c>
      <c r="AA178" s="29">
        <v>9</v>
      </c>
      <c r="AB178" s="29">
        <v>92</v>
      </c>
      <c r="AC178" s="30">
        <v>4600</v>
      </c>
      <c r="AD178" s="29">
        <v>42</v>
      </c>
      <c r="AE178" s="29">
        <v>195</v>
      </c>
      <c r="AF178" s="30">
        <v>22.2</v>
      </c>
      <c r="AG178" s="35">
        <v>4</v>
      </c>
      <c r="AH178" s="35">
        <v>10</v>
      </c>
      <c r="AI178" s="34">
        <v>18.660295208389339</v>
      </c>
    </row>
    <row r="179" spans="1:35">
      <c r="A179" s="58" t="s">
        <v>181</v>
      </c>
      <c r="B179" s="31">
        <v>8</v>
      </c>
      <c r="C179" s="31">
        <v>39</v>
      </c>
      <c r="D179" s="31">
        <v>42.020727808147718</v>
      </c>
      <c r="E179" s="32">
        <v>0</v>
      </c>
      <c r="F179" s="29">
        <v>7</v>
      </c>
      <c r="G179" s="29">
        <v>51</v>
      </c>
      <c r="H179" s="30">
        <v>273.54488522534592</v>
      </c>
      <c r="I179" s="29">
        <v>2</v>
      </c>
      <c r="J179" s="29">
        <v>188</v>
      </c>
      <c r="K179" s="33">
        <v>7.0000000000000009</v>
      </c>
      <c r="L179" s="29">
        <v>0</v>
      </c>
      <c r="M179" s="29">
        <v>0</v>
      </c>
      <c r="N179" s="29">
        <v>0</v>
      </c>
      <c r="O179" s="29">
        <v>9</v>
      </c>
      <c r="P179" s="30">
        <v>9</v>
      </c>
      <c r="Q179" s="29">
        <v>5</v>
      </c>
      <c r="R179" s="29">
        <v>6</v>
      </c>
      <c r="S179" s="29">
        <v>5</v>
      </c>
      <c r="T179" s="34">
        <v>5.333333333333333</v>
      </c>
      <c r="U179" s="29">
        <v>31</v>
      </c>
      <c r="V179" s="29">
        <v>120</v>
      </c>
      <c r="W179" s="30">
        <v>8.4112537393973081</v>
      </c>
      <c r="X179" s="29">
        <v>7</v>
      </c>
      <c r="Y179" s="29">
        <v>26</v>
      </c>
      <c r="Z179" s="29">
        <v>1497</v>
      </c>
      <c r="AA179" s="29">
        <v>9</v>
      </c>
      <c r="AB179" s="29">
        <v>30</v>
      </c>
      <c r="AC179" s="30">
        <v>1392</v>
      </c>
      <c r="AD179" s="29">
        <v>30</v>
      </c>
      <c r="AE179" s="29">
        <v>430</v>
      </c>
      <c r="AF179" s="30">
        <v>74.7</v>
      </c>
      <c r="AG179" s="35">
        <v>2.5833333333333335</v>
      </c>
      <c r="AH179" s="35">
        <v>38</v>
      </c>
      <c r="AI179" s="34">
        <v>41.212214957822425</v>
      </c>
    </row>
    <row r="180" spans="1:35">
      <c r="A180" s="58" t="s">
        <v>182</v>
      </c>
      <c r="B180" s="31">
        <v>16</v>
      </c>
      <c r="C180" s="31">
        <v>141</v>
      </c>
      <c r="D180" s="31">
        <v>24.018035733011612</v>
      </c>
      <c r="E180" s="32">
        <v>0</v>
      </c>
      <c r="F180" s="29">
        <v>11</v>
      </c>
      <c r="G180" s="29">
        <v>395</v>
      </c>
      <c r="H180" s="30">
        <v>232.98487371172996</v>
      </c>
      <c r="I180" s="29">
        <v>8</v>
      </c>
      <c r="J180" s="29">
        <v>47</v>
      </c>
      <c r="K180" s="33">
        <v>2.1595841503540543</v>
      </c>
      <c r="L180" s="29">
        <v>0</v>
      </c>
      <c r="M180" s="29">
        <v>0</v>
      </c>
      <c r="N180" s="29">
        <v>0</v>
      </c>
      <c r="O180" s="29">
        <v>2</v>
      </c>
      <c r="P180" s="30">
        <v>2</v>
      </c>
      <c r="Q180" s="29">
        <v>3</v>
      </c>
      <c r="R180" s="29">
        <v>2</v>
      </c>
      <c r="S180" s="29">
        <v>2</v>
      </c>
      <c r="T180" s="34">
        <v>2.3333333333333335</v>
      </c>
      <c r="U180" s="29">
        <v>71</v>
      </c>
      <c r="V180" s="29">
        <v>864</v>
      </c>
      <c r="W180" s="30">
        <v>61.075535242390025</v>
      </c>
      <c r="X180" s="29">
        <v>8</v>
      </c>
      <c r="Y180" s="29">
        <v>49</v>
      </c>
      <c r="Z180" s="29">
        <v>2590</v>
      </c>
      <c r="AA180" s="29">
        <v>9</v>
      </c>
      <c r="AB180" s="29">
        <v>71</v>
      </c>
      <c r="AC180" s="30">
        <v>2868</v>
      </c>
      <c r="AD180" s="29">
        <v>29</v>
      </c>
      <c r="AE180" s="29">
        <v>510</v>
      </c>
      <c r="AF180" s="30">
        <v>43.7</v>
      </c>
      <c r="AG180" s="35">
        <v>4</v>
      </c>
      <c r="AH180" s="35">
        <v>38</v>
      </c>
      <c r="AI180" s="34">
        <v>5.952609288564461</v>
      </c>
    </row>
    <row r="181" spans="1:35">
      <c r="A181" s="58" t="s">
        <v>183</v>
      </c>
      <c r="B181" s="31">
        <v>11</v>
      </c>
      <c r="C181" s="31">
        <v>50</v>
      </c>
      <c r="D181" s="31">
        <v>13.28544481590064</v>
      </c>
      <c r="E181" s="32">
        <v>0</v>
      </c>
      <c r="F181" s="29">
        <v>13</v>
      </c>
      <c r="G181" s="29">
        <v>194</v>
      </c>
      <c r="H181" s="30">
        <v>248.13539739958475</v>
      </c>
      <c r="I181" s="29">
        <v>4</v>
      </c>
      <c r="J181" s="29">
        <v>57</v>
      </c>
      <c r="K181" s="33">
        <v>1.1238570574456332</v>
      </c>
      <c r="L181" s="29">
        <v>4</v>
      </c>
      <c r="M181" s="29">
        <v>0</v>
      </c>
      <c r="N181" s="29">
        <v>19</v>
      </c>
      <c r="O181" s="29">
        <v>8</v>
      </c>
      <c r="P181" s="30">
        <v>12</v>
      </c>
      <c r="Q181" s="29">
        <v>6</v>
      </c>
      <c r="R181" s="29">
        <v>0</v>
      </c>
      <c r="S181" s="29">
        <v>2</v>
      </c>
      <c r="T181" s="34">
        <v>2.6666666666666665</v>
      </c>
      <c r="U181" s="29">
        <v>32</v>
      </c>
      <c r="V181" s="29">
        <v>1050</v>
      </c>
      <c r="W181" s="30">
        <v>40.080341674551647</v>
      </c>
      <c r="X181" s="29">
        <v>6</v>
      </c>
      <c r="Y181" s="29">
        <v>22</v>
      </c>
      <c r="Z181" s="29">
        <v>555</v>
      </c>
      <c r="AA181" s="29">
        <v>8</v>
      </c>
      <c r="AB181" s="29">
        <v>21</v>
      </c>
      <c r="AC181" s="30">
        <v>645</v>
      </c>
      <c r="AD181" s="29">
        <v>34</v>
      </c>
      <c r="AE181" s="29">
        <v>295</v>
      </c>
      <c r="AF181" s="30">
        <v>28.5</v>
      </c>
      <c r="AG181" s="35">
        <v>5</v>
      </c>
      <c r="AH181" s="35">
        <v>14.499999999999998</v>
      </c>
      <c r="AI181" s="34">
        <v>17.954217865799361</v>
      </c>
    </row>
    <row r="182" spans="1:35">
      <c r="A182" s="58" t="s">
        <v>184</v>
      </c>
      <c r="B182" s="31">
        <v>11</v>
      </c>
      <c r="C182" s="31">
        <v>49</v>
      </c>
      <c r="D182" s="31">
        <v>54.950078054937393</v>
      </c>
      <c r="E182" s="32">
        <v>220.44437340153453</v>
      </c>
      <c r="F182" s="29">
        <v>21</v>
      </c>
      <c r="G182" s="29">
        <v>199</v>
      </c>
      <c r="H182" s="30">
        <v>1110.5929949845549</v>
      </c>
      <c r="I182" s="29">
        <v>7</v>
      </c>
      <c r="J182" s="29">
        <v>47</v>
      </c>
      <c r="K182" s="33">
        <v>0.73529411764705888</v>
      </c>
      <c r="L182" s="29">
        <v>3</v>
      </c>
      <c r="M182" s="29">
        <v>0</v>
      </c>
      <c r="N182" s="29">
        <v>6.5</v>
      </c>
      <c r="O182" s="29">
        <v>0</v>
      </c>
      <c r="P182" s="30">
        <v>3</v>
      </c>
      <c r="Q182" s="29">
        <v>6</v>
      </c>
      <c r="R182" s="29">
        <v>5</v>
      </c>
      <c r="S182" s="29">
        <v>7</v>
      </c>
      <c r="T182" s="34">
        <v>6</v>
      </c>
      <c r="U182" s="29">
        <v>27</v>
      </c>
      <c r="V182" s="29">
        <v>154</v>
      </c>
      <c r="W182" s="30">
        <v>16.797065915971896</v>
      </c>
      <c r="X182" s="29">
        <v>6</v>
      </c>
      <c r="Y182" s="29">
        <v>25</v>
      </c>
      <c r="Z182" s="29">
        <v>835</v>
      </c>
      <c r="AA182" s="29">
        <v>6</v>
      </c>
      <c r="AB182" s="29">
        <v>40</v>
      </c>
      <c r="AC182" s="30">
        <v>1225</v>
      </c>
      <c r="AD182" s="29">
        <v>44</v>
      </c>
      <c r="AE182" s="29">
        <v>600</v>
      </c>
      <c r="AF182" s="30">
        <v>21.2</v>
      </c>
      <c r="AG182" s="35" t="s">
        <v>0</v>
      </c>
      <c r="AH182" s="35" t="s">
        <v>0</v>
      </c>
      <c r="AI182" s="34">
        <v>0</v>
      </c>
    </row>
    <row r="183" spans="1:35">
      <c r="A183" s="58" t="s">
        <v>185</v>
      </c>
      <c r="B183" s="31">
        <v>6</v>
      </c>
      <c r="C183" s="31">
        <v>12</v>
      </c>
      <c r="D183" s="31">
        <v>82.952549703552521</v>
      </c>
      <c r="E183" s="32">
        <v>0</v>
      </c>
      <c r="F183" s="29">
        <v>15</v>
      </c>
      <c r="G183" s="29">
        <v>107</v>
      </c>
      <c r="H183" s="30">
        <v>144.14139129710441</v>
      </c>
      <c r="I183" s="29">
        <v>6</v>
      </c>
      <c r="J183" s="29">
        <v>19</v>
      </c>
      <c r="K183" s="33">
        <v>3.841152213102252</v>
      </c>
      <c r="L183" s="29">
        <v>2</v>
      </c>
      <c r="M183" s="29">
        <v>0</v>
      </c>
      <c r="N183" s="29">
        <v>0.2</v>
      </c>
      <c r="O183" s="29">
        <v>2</v>
      </c>
      <c r="P183" s="30">
        <v>4</v>
      </c>
      <c r="Q183" s="29">
        <v>6</v>
      </c>
      <c r="R183" s="29">
        <v>4</v>
      </c>
      <c r="S183" s="29">
        <v>2</v>
      </c>
      <c r="T183" s="34">
        <v>4</v>
      </c>
      <c r="U183" s="29">
        <v>44</v>
      </c>
      <c r="V183" s="29">
        <v>248</v>
      </c>
      <c r="W183" s="30">
        <v>47.801079857489768</v>
      </c>
      <c r="X183" s="29">
        <v>6</v>
      </c>
      <c r="Y183" s="29">
        <v>27</v>
      </c>
      <c r="Z183" s="29">
        <v>1129</v>
      </c>
      <c r="AA183" s="29">
        <v>9</v>
      </c>
      <c r="AB183" s="29">
        <v>25</v>
      </c>
      <c r="AC183" s="30">
        <v>1475</v>
      </c>
      <c r="AD183" s="29">
        <v>36</v>
      </c>
      <c r="AE183" s="29">
        <v>520</v>
      </c>
      <c r="AF183" s="30">
        <v>16.5</v>
      </c>
      <c r="AG183" s="35">
        <v>3</v>
      </c>
      <c r="AH183" s="35">
        <v>8</v>
      </c>
      <c r="AI183" s="34">
        <v>28.605651015926657</v>
      </c>
    </row>
    <row r="184" spans="1:35">
      <c r="A184" s="58" t="s">
        <v>186</v>
      </c>
      <c r="B184" s="31">
        <v>6</v>
      </c>
      <c r="C184" s="31">
        <v>18</v>
      </c>
      <c r="D184" s="31">
        <v>28.372942419530837</v>
      </c>
      <c r="E184" s="32">
        <v>1.2972855459733983</v>
      </c>
      <c r="F184" s="29">
        <v>17</v>
      </c>
      <c r="G184" s="29">
        <v>254</v>
      </c>
      <c r="H184" s="30">
        <v>2793.7634907290926</v>
      </c>
      <c r="I184" s="29">
        <v>6</v>
      </c>
      <c r="J184" s="29">
        <v>39</v>
      </c>
      <c r="K184" s="33">
        <v>6.5778371327584022</v>
      </c>
      <c r="L184" s="29">
        <v>4</v>
      </c>
      <c r="M184" s="29">
        <v>0.4</v>
      </c>
      <c r="N184" s="29">
        <v>0</v>
      </c>
      <c r="O184" s="29">
        <v>9</v>
      </c>
      <c r="P184" s="30">
        <v>13</v>
      </c>
      <c r="Q184" s="29">
        <v>3</v>
      </c>
      <c r="R184" s="29">
        <v>6</v>
      </c>
      <c r="S184" s="29">
        <v>7</v>
      </c>
      <c r="T184" s="34">
        <v>5.333333333333333</v>
      </c>
      <c r="U184" s="29">
        <v>37</v>
      </c>
      <c r="V184" s="29">
        <v>131.5</v>
      </c>
      <c r="W184" s="30">
        <v>16.077374095105203</v>
      </c>
      <c r="X184" s="29">
        <v>6</v>
      </c>
      <c r="Y184" s="29">
        <v>53</v>
      </c>
      <c r="Z184" s="29">
        <v>2664</v>
      </c>
      <c r="AA184" s="29">
        <v>9</v>
      </c>
      <c r="AB184" s="29">
        <v>64</v>
      </c>
      <c r="AC184" s="30">
        <v>3335</v>
      </c>
      <c r="AD184" s="29">
        <v>35</v>
      </c>
      <c r="AE184" s="29">
        <v>471</v>
      </c>
      <c r="AF184" s="30">
        <v>38.700000000000003</v>
      </c>
      <c r="AG184" s="35">
        <v>2.7</v>
      </c>
      <c r="AH184" s="35">
        <v>9</v>
      </c>
      <c r="AI184" s="34">
        <v>30.186394734739682</v>
      </c>
    </row>
    <row r="185" spans="1:35">
      <c r="A185" s="58" t="s">
        <v>187</v>
      </c>
      <c r="B185" s="38">
        <v>9</v>
      </c>
      <c r="C185" s="38">
        <v>97</v>
      </c>
      <c r="D185" s="38">
        <v>353.81583661769974</v>
      </c>
      <c r="E185" s="44">
        <v>0</v>
      </c>
      <c r="F185" s="39">
        <v>17</v>
      </c>
      <c r="G185" s="39">
        <v>1012</v>
      </c>
      <c r="H185" s="40">
        <v>13770.284510010537</v>
      </c>
      <c r="I185" s="39">
        <v>5</v>
      </c>
      <c r="J185" s="39">
        <v>31</v>
      </c>
      <c r="K185" s="42">
        <v>10.063209124567061</v>
      </c>
      <c r="L185" s="39">
        <v>0</v>
      </c>
      <c r="M185" s="39">
        <v>0</v>
      </c>
      <c r="N185" s="39">
        <v>0</v>
      </c>
      <c r="O185" s="39">
        <v>6</v>
      </c>
      <c r="P185" s="40">
        <v>6</v>
      </c>
      <c r="Q185" s="39">
        <v>8</v>
      </c>
      <c r="R185" s="39">
        <v>1</v>
      </c>
      <c r="S185" s="39">
        <v>4</v>
      </c>
      <c r="T185" s="41">
        <v>4.333333333333333</v>
      </c>
      <c r="U185" s="39">
        <v>51</v>
      </c>
      <c r="V185" s="39">
        <v>270</v>
      </c>
      <c r="W185" s="40">
        <v>39.386827582167363</v>
      </c>
      <c r="X185" s="39">
        <v>7</v>
      </c>
      <c r="Y185" s="39">
        <v>53</v>
      </c>
      <c r="Z185" s="39">
        <v>3280</v>
      </c>
      <c r="AA185" s="39">
        <v>9</v>
      </c>
      <c r="AB185" s="39">
        <v>73</v>
      </c>
      <c r="AC185" s="40">
        <v>5101</v>
      </c>
      <c r="AD185" s="39">
        <v>38</v>
      </c>
      <c r="AE185" s="39">
        <v>410</v>
      </c>
      <c r="AF185" s="40">
        <v>32</v>
      </c>
      <c r="AG185" s="43">
        <v>3.3333333333333335</v>
      </c>
      <c r="AH185" s="43">
        <v>22</v>
      </c>
      <c r="AI185" s="41">
        <v>4.9900240135483769E-2</v>
      </c>
    </row>
  </sheetData>
  <customSheetViews>
    <customSheetView guid="{D4D8C67A-F3EF-4695-9CC4-23D3171F3E37}" showAutoFilter="1">
      <pane xSplit="1" ySplit="2" topLeftCell="AS54" activePane="bottomRight" state="frozen"/>
      <selection pane="bottomRight" activeCell="AX171" sqref="AX171:AX172"/>
      <pageMargins left="0.7" right="0.7" top="0.75" bottom="0.75" header="0.3" footer="0.3"/>
      <autoFilter ref="A2:BJ2"/>
    </customSheetView>
    <customSheetView guid="{4A0115D6-6D39-4E07-BD9E-53C4D488A31B}" showAutoFilter="1">
      <pane xSplit="1" ySplit="2" topLeftCell="AS54" activePane="bottomRight" state="frozen"/>
      <selection pane="bottomRight" activeCell="AX171" sqref="AX171:AX172"/>
      <pageMargins left="0.7" right="0.7" top="0.75" bottom="0.75" header="0.3" footer="0.3"/>
      <autoFilter ref="A2:BJ2"/>
    </customSheetView>
  </customSheetViews>
  <mergeCells count="9">
    <mergeCell ref="X1:AC1"/>
    <mergeCell ref="AD1:AF1"/>
    <mergeCell ref="AG1:AI1"/>
    <mergeCell ref="L1:P1"/>
    <mergeCell ref="B1:E1"/>
    <mergeCell ref="F1:H1"/>
    <mergeCell ref="I1:K1"/>
    <mergeCell ref="Q1:T1"/>
    <mergeCell ref="U1: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85"/>
  <sheetViews>
    <sheetView workbookViewId="0">
      <pane xSplit="1" ySplit="2" topLeftCell="B157" activePane="bottomRight" state="frozen"/>
      <selection pane="topRight" activeCell="B1" sqref="B1"/>
      <selection pane="bottomLeft" activeCell="A3" sqref="A3"/>
      <selection pane="bottomRight" activeCell="B2" sqref="B2:AI2"/>
    </sheetView>
  </sheetViews>
  <sheetFormatPr defaultRowHeight="15"/>
  <cols>
    <col min="1" max="1" width="18.28515625" customWidth="1"/>
    <col min="32" max="32" width="9.140625" style="16"/>
  </cols>
  <sheetData>
    <row r="1" spans="1:35">
      <c r="A1" s="1"/>
      <c r="B1" s="54" t="s">
        <v>188</v>
      </c>
      <c r="C1" s="54"/>
      <c r="D1" s="54"/>
      <c r="E1" s="54"/>
      <c r="F1" s="53" t="s">
        <v>189</v>
      </c>
      <c r="G1" s="54"/>
      <c r="H1" s="54"/>
      <c r="I1" s="53" t="s">
        <v>190</v>
      </c>
      <c r="J1" s="54"/>
      <c r="K1" s="54"/>
      <c r="L1" s="53" t="s">
        <v>230</v>
      </c>
      <c r="M1" s="54"/>
      <c r="N1" s="54"/>
      <c r="O1" s="54"/>
      <c r="P1" s="54"/>
      <c r="Q1" s="53" t="s">
        <v>191</v>
      </c>
      <c r="R1" s="54"/>
      <c r="S1" s="54"/>
      <c r="T1" s="54"/>
      <c r="U1" s="53" t="s">
        <v>192</v>
      </c>
      <c r="V1" s="54"/>
      <c r="W1" s="54"/>
      <c r="X1" s="53" t="s">
        <v>193</v>
      </c>
      <c r="Y1" s="54"/>
      <c r="Z1" s="54"/>
      <c r="AA1" s="54"/>
      <c r="AB1" s="54"/>
      <c r="AC1" s="54"/>
      <c r="AD1" s="53" t="s">
        <v>194</v>
      </c>
      <c r="AE1" s="54"/>
      <c r="AF1" s="54"/>
      <c r="AG1" s="53" t="s">
        <v>195</v>
      </c>
      <c r="AH1" s="55"/>
      <c r="AI1" s="56"/>
    </row>
    <row r="2" spans="1:35" ht="135.75">
      <c r="A2" s="57" t="s">
        <v>4</v>
      </c>
      <c r="B2" s="59" t="s">
        <v>196</v>
      </c>
      <c r="C2" s="60" t="s">
        <v>197</v>
      </c>
      <c r="D2" s="61" t="s">
        <v>198</v>
      </c>
      <c r="E2" s="62" t="s">
        <v>199</v>
      </c>
      <c r="F2" s="65" t="s">
        <v>196</v>
      </c>
      <c r="G2" s="63" t="s">
        <v>197</v>
      </c>
      <c r="H2" s="61" t="s">
        <v>198</v>
      </c>
      <c r="I2" s="65" t="s">
        <v>196</v>
      </c>
      <c r="J2" s="63" t="s">
        <v>197</v>
      </c>
      <c r="K2" s="64" t="s">
        <v>200</v>
      </c>
      <c r="L2" s="18" t="s">
        <v>201</v>
      </c>
      <c r="M2" s="2" t="s">
        <v>202</v>
      </c>
      <c r="N2" s="2" t="s">
        <v>203</v>
      </c>
      <c r="O2" s="2" t="s">
        <v>204</v>
      </c>
      <c r="P2" s="2" t="s">
        <v>205</v>
      </c>
      <c r="Q2" s="65" t="s">
        <v>206</v>
      </c>
      <c r="R2" s="63" t="s">
        <v>207</v>
      </c>
      <c r="S2" s="63" t="s">
        <v>208</v>
      </c>
      <c r="T2" s="63" t="s">
        <v>209</v>
      </c>
      <c r="U2" s="65" t="s">
        <v>210</v>
      </c>
      <c r="V2" s="60" t="s">
        <v>211</v>
      </c>
      <c r="W2" s="66" t="s">
        <v>212</v>
      </c>
      <c r="X2" s="65" t="s">
        <v>213</v>
      </c>
      <c r="Y2" s="63" t="s">
        <v>214</v>
      </c>
      <c r="Z2" s="63" t="s">
        <v>215</v>
      </c>
      <c r="AA2" s="63" t="s">
        <v>216</v>
      </c>
      <c r="AB2" s="63" t="s">
        <v>217</v>
      </c>
      <c r="AC2" s="63" t="s">
        <v>218</v>
      </c>
      <c r="AD2" s="65" t="s">
        <v>196</v>
      </c>
      <c r="AE2" s="63" t="s">
        <v>197</v>
      </c>
      <c r="AF2" s="67" t="s">
        <v>219</v>
      </c>
      <c r="AG2" s="65" t="s">
        <v>220</v>
      </c>
      <c r="AH2" s="63" t="s">
        <v>198</v>
      </c>
      <c r="AI2" s="68" t="s">
        <v>221</v>
      </c>
    </row>
    <row r="3" spans="1:35">
      <c r="A3" s="58" t="s">
        <v>5</v>
      </c>
      <c r="B3" s="37">
        <v>4</v>
      </c>
      <c r="C3" s="37">
        <v>7</v>
      </c>
      <c r="D3" s="37">
        <v>30.205010342947229</v>
      </c>
      <c r="E3" s="37">
        <v>0</v>
      </c>
      <c r="F3" s="29">
        <v>13</v>
      </c>
      <c r="G3" s="29">
        <v>340</v>
      </c>
      <c r="H3" s="30">
        <v>12877.647194148878</v>
      </c>
      <c r="I3" s="29">
        <v>9</v>
      </c>
      <c r="J3" s="29">
        <v>250</v>
      </c>
      <c r="K3" s="33">
        <v>4</v>
      </c>
      <c r="L3" s="29">
        <v>0</v>
      </c>
      <c r="M3" s="29">
        <v>0</v>
      </c>
      <c r="N3" s="29">
        <v>0</v>
      </c>
      <c r="O3" s="29">
        <v>6</v>
      </c>
      <c r="P3" s="30">
        <v>6</v>
      </c>
      <c r="Q3" s="29">
        <v>0</v>
      </c>
      <c r="R3" s="29">
        <v>0</v>
      </c>
      <c r="S3" s="29">
        <v>2</v>
      </c>
      <c r="T3" s="34">
        <v>0.66666666666666663</v>
      </c>
      <c r="U3" s="29">
        <v>8</v>
      </c>
      <c r="V3" s="29">
        <v>275</v>
      </c>
      <c r="W3" s="30">
        <v>36.433621290230178</v>
      </c>
      <c r="X3" s="29">
        <v>12</v>
      </c>
      <c r="Y3" s="29">
        <v>74</v>
      </c>
      <c r="Z3" s="29">
        <v>3350</v>
      </c>
      <c r="AA3" s="29">
        <v>11</v>
      </c>
      <c r="AB3" s="29">
        <v>77</v>
      </c>
      <c r="AC3" s="30">
        <v>3000</v>
      </c>
      <c r="AD3" s="29">
        <v>47</v>
      </c>
      <c r="AE3" s="29">
        <v>1642</v>
      </c>
      <c r="AF3" s="33">
        <v>25</v>
      </c>
      <c r="AG3" s="35" t="s">
        <v>0</v>
      </c>
      <c r="AH3" s="35" t="s">
        <v>0</v>
      </c>
      <c r="AI3" s="34">
        <v>0</v>
      </c>
    </row>
    <row r="4" spans="1:35">
      <c r="A4" s="58" t="s">
        <v>6</v>
      </c>
      <c r="B4" s="37">
        <v>5</v>
      </c>
      <c r="C4" s="37">
        <v>5</v>
      </c>
      <c r="D4" s="37">
        <v>17.026404380892277</v>
      </c>
      <c r="E4" s="37">
        <v>2.8663980439212592E-2</v>
      </c>
      <c r="F4" s="29">
        <v>24</v>
      </c>
      <c r="G4" s="29">
        <v>331</v>
      </c>
      <c r="H4" s="30">
        <v>386.07228613771042</v>
      </c>
      <c r="I4" s="29">
        <v>6</v>
      </c>
      <c r="J4" s="29">
        <v>42</v>
      </c>
      <c r="K4" s="30">
        <v>3.4056838749236187</v>
      </c>
      <c r="L4" s="29">
        <v>4</v>
      </c>
      <c r="M4" s="29">
        <v>0</v>
      </c>
      <c r="N4" s="29">
        <v>9.9</v>
      </c>
      <c r="O4" s="29">
        <v>9</v>
      </c>
      <c r="P4" s="30">
        <v>13</v>
      </c>
      <c r="Q4" s="29">
        <v>8</v>
      </c>
      <c r="R4" s="29">
        <v>9</v>
      </c>
      <c r="S4" s="29">
        <v>5</v>
      </c>
      <c r="T4" s="34">
        <v>7.333333333333333</v>
      </c>
      <c r="U4" s="29">
        <v>44</v>
      </c>
      <c r="V4" s="29">
        <v>244</v>
      </c>
      <c r="W4" s="30">
        <v>44.937251843931108</v>
      </c>
      <c r="X4" s="29">
        <v>7</v>
      </c>
      <c r="Y4" s="29">
        <v>19</v>
      </c>
      <c r="Z4" s="29">
        <v>725</v>
      </c>
      <c r="AA4" s="29">
        <v>9</v>
      </c>
      <c r="AB4" s="29">
        <v>18</v>
      </c>
      <c r="AC4" s="30">
        <v>710</v>
      </c>
      <c r="AD4" s="29">
        <v>39</v>
      </c>
      <c r="AE4" s="29">
        <v>390</v>
      </c>
      <c r="AF4" s="33">
        <v>38.700000000000003</v>
      </c>
      <c r="AG4" s="35" t="s">
        <v>0</v>
      </c>
      <c r="AH4" s="35" t="s">
        <v>0</v>
      </c>
      <c r="AI4" s="34">
        <v>0</v>
      </c>
    </row>
    <row r="5" spans="1:35">
      <c r="A5" s="58" t="s">
        <v>7</v>
      </c>
      <c r="B5" s="37">
        <v>14</v>
      </c>
      <c r="C5" s="37">
        <v>24</v>
      </c>
      <c r="D5" s="37">
        <v>12.1320679002551</v>
      </c>
      <c r="E5" s="37">
        <v>30.955155817079429</v>
      </c>
      <c r="F5" s="29">
        <v>22</v>
      </c>
      <c r="G5" s="29">
        <v>240</v>
      </c>
      <c r="H5" s="30">
        <v>39.622599445861667</v>
      </c>
      <c r="I5" s="29">
        <v>11</v>
      </c>
      <c r="J5" s="29">
        <v>47</v>
      </c>
      <c r="K5" s="30">
        <v>7.0943513149304573</v>
      </c>
      <c r="L5" s="29">
        <v>2</v>
      </c>
      <c r="M5" s="29">
        <v>0</v>
      </c>
      <c r="N5" s="29">
        <v>0.2</v>
      </c>
      <c r="O5" s="29">
        <v>3</v>
      </c>
      <c r="P5" s="30">
        <v>5</v>
      </c>
      <c r="Q5" s="29">
        <v>6</v>
      </c>
      <c r="R5" s="29">
        <v>6</v>
      </c>
      <c r="S5" s="29">
        <v>4</v>
      </c>
      <c r="T5" s="34">
        <v>5.333333333333333</v>
      </c>
      <c r="U5" s="29">
        <v>34</v>
      </c>
      <c r="V5" s="29">
        <v>451</v>
      </c>
      <c r="W5" s="30">
        <v>72.022872693537224</v>
      </c>
      <c r="X5" s="29">
        <v>8</v>
      </c>
      <c r="Y5" s="29">
        <v>17</v>
      </c>
      <c r="Z5" s="29">
        <v>1248</v>
      </c>
      <c r="AA5" s="29">
        <v>9</v>
      </c>
      <c r="AB5" s="29">
        <v>23</v>
      </c>
      <c r="AC5" s="30">
        <v>1428</v>
      </c>
      <c r="AD5" s="29">
        <v>46</v>
      </c>
      <c r="AE5" s="29">
        <v>630</v>
      </c>
      <c r="AF5" s="33">
        <v>21.9</v>
      </c>
      <c r="AG5" s="35">
        <v>2.5</v>
      </c>
      <c r="AH5" s="35">
        <v>7.0000000000000009</v>
      </c>
      <c r="AI5" s="34">
        <v>41.661220556235847</v>
      </c>
    </row>
    <row r="6" spans="1:35">
      <c r="A6" s="58" t="s">
        <v>8</v>
      </c>
      <c r="B6" s="37">
        <v>8</v>
      </c>
      <c r="C6" s="37">
        <v>68</v>
      </c>
      <c r="D6" s="37">
        <v>151.12833912601604</v>
      </c>
      <c r="E6" s="37">
        <v>29.012805350385374</v>
      </c>
      <c r="F6" s="29">
        <v>12</v>
      </c>
      <c r="G6" s="29">
        <v>328</v>
      </c>
      <c r="H6" s="30">
        <v>597.68707540962919</v>
      </c>
      <c r="I6" s="29">
        <v>7</v>
      </c>
      <c r="J6" s="29">
        <v>184</v>
      </c>
      <c r="K6" s="30">
        <v>11.410251899000704</v>
      </c>
      <c r="L6" s="29">
        <v>4</v>
      </c>
      <c r="M6" s="29">
        <v>0</v>
      </c>
      <c r="N6" s="29">
        <v>2.5</v>
      </c>
      <c r="O6" s="29">
        <v>4</v>
      </c>
      <c r="P6" s="30">
        <v>8</v>
      </c>
      <c r="Q6" s="29">
        <v>5</v>
      </c>
      <c r="R6" s="29">
        <v>6</v>
      </c>
      <c r="S6" s="29">
        <v>6</v>
      </c>
      <c r="T6" s="34">
        <v>5.666666666666667</v>
      </c>
      <c r="U6" s="29">
        <v>31</v>
      </c>
      <c r="V6" s="29">
        <v>272</v>
      </c>
      <c r="W6" s="30">
        <v>53.163647359197441</v>
      </c>
      <c r="X6" s="29">
        <v>11</v>
      </c>
      <c r="Y6" s="29">
        <v>65</v>
      </c>
      <c r="Z6" s="29">
        <v>2250</v>
      </c>
      <c r="AA6" s="29">
        <v>8</v>
      </c>
      <c r="AB6" s="29">
        <v>59</v>
      </c>
      <c r="AC6" s="30">
        <v>3240</v>
      </c>
      <c r="AD6" s="29">
        <v>46</v>
      </c>
      <c r="AE6" s="29">
        <v>1011</v>
      </c>
      <c r="AF6" s="33">
        <v>44.4</v>
      </c>
      <c r="AG6" s="35">
        <v>6.166666666666667</v>
      </c>
      <c r="AH6" s="35">
        <v>22</v>
      </c>
      <c r="AI6" s="34">
        <v>9.9685254170715059</v>
      </c>
    </row>
    <row r="7" spans="1:35">
      <c r="A7" s="58" t="s">
        <v>9</v>
      </c>
      <c r="B7" s="37">
        <v>8</v>
      </c>
      <c r="C7" s="37">
        <v>21</v>
      </c>
      <c r="D7" s="37">
        <v>9.5850797011670412</v>
      </c>
      <c r="E7" s="37">
        <v>0</v>
      </c>
      <c r="F7" s="29">
        <v>13</v>
      </c>
      <c r="G7" s="29">
        <v>156</v>
      </c>
      <c r="H7" s="30">
        <v>21.336521471856596</v>
      </c>
      <c r="I7" s="29">
        <v>6</v>
      </c>
      <c r="J7" s="29">
        <v>26</v>
      </c>
      <c r="K7" s="30">
        <v>10.807258778672377</v>
      </c>
      <c r="L7" s="29">
        <v>0</v>
      </c>
      <c r="M7" s="29">
        <v>0</v>
      </c>
      <c r="N7" s="29">
        <v>0</v>
      </c>
      <c r="O7" s="29">
        <v>7</v>
      </c>
      <c r="P7" s="30">
        <v>7</v>
      </c>
      <c r="Q7" s="29">
        <v>4</v>
      </c>
      <c r="R7" s="29">
        <v>8</v>
      </c>
      <c r="S7" s="29">
        <v>7</v>
      </c>
      <c r="T7" s="34">
        <v>6.333333333333333</v>
      </c>
      <c r="U7" s="29">
        <v>56</v>
      </c>
      <c r="V7" s="29">
        <v>207</v>
      </c>
      <c r="W7" s="30">
        <v>41.532983967370932</v>
      </c>
      <c r="X7" s="29">
        <v>5</v>
      </c>
      <c r="Y7" s="29">
        <v>15</v>
      </c>
      <c r="Z7" s="29">
        <v>1133</v>
      </c>
      <c r="AA7" s="29">
        <v>5</v>
      </c>
      <c r="AB7" s="29">
        <v>15</v>
      </c>
      <c r="AC7" s="30">
        <v>1633</v>
      </c>
      <c r="AD7" s="29">
        <v>45</v>
      </c>
      <c r="AE7" s="29">
        <v>351</v>
      </c>
      <c r="AF7" s="33">
        <v>22.7</v>
      </c>
      <c r="AG7" s="35">
        <v>3</v>
      </c>
      <c r="AH7" s="35">
        <v>7.0000000000000009</v>
      </c>
      <c r="AI7" s="34">
        <v>35.496405879607764</v>
      </c>
    </row>
    <row r="8" spans="1:35">
      <c r="A8" s="58" t="s">
        <v>10</v>
      </c>
      <c r="B8" s="37">
        <v>15</v>
      </c>
      <c r="C8" s="37">
        <v>27</v>
      </c>
      <c r="D8" s="37">
        <v>10.980631391694827</v>
      </c>
      <c r="E8" s="37">
        <v>2.9445005340809893</v>
      </c>
      <c r="F8" s="29">
        <v>28</v>
      </c>
      <c r="G8" s="29">
        <v>338</v>
      </c>
      <c r="H8" s="30">
        <v>145.07130123340124</v>
      </c>
      <c r="I8" s="29">
        <v>6</v>
      </c>
      <c r="J8" s="29">
        <v>52</v>
      </c>
      <c r="K8" s="30">
        <v>6.9886318470071433</v>
      </c>
      <c r="L8" s="29">
        <v>6</v>
      </c>
      <c r="M8" s="29">
        <v>100</v>
      </c>
      <c r="N8" s="29">
        <v>34.299999999999997</v>
      </c>
      <c r="O8" s="29">
        <v>4</v>
      </c>
      <c r="P8" s="30">
        <v>10</v>
      </c>
      <c r="Q8" s="29">
        <v>6</v>
      </c>
      <c r="R8" s="29">
        <v>2</v>
      </c>
      <c r="S8" s="29">
        <v>6</v>
      </c>
      <c r="T8" s="34">
        <v>4.666666666666667</v>
      </c>
      <c r="U8" s="29">
        <v>9</v>
      </c>
      <c r="V8" s="29">
        <v>453</v>
      </c>
      <c r="W8" s="30">
        <v>108.050137224504</v>
      </c>
      <c r="X8" s="29">
        <v>9</v>
      </c>
      <c r="Y8" s="29">
        <v>13</v>
      </c>
      <c r="Z8" s="29">
        <v>1480</v>
      </c>
      <c r="AA8" s="29">
        <v>7</v>
      </c>
      <c r="AB8" s="29">
        <v>16</v>
      </c>
      <c r="AC8" s="30">
        <v>1810</v>
      </c>
      <c r="AD8" s="29">
        <v>36</v>
      </c>
      <c r="AE8" s="29">
        <v>590</v>
      </c>
      <c r="AF8" s="33">
        <v>16.5</v>
      </c>
      <c r="AG8" s="35">
        <v>2.75</v>
      </c>
      <c r="AH8" s="35">
        <v>12</v>
      </c>
      <c r="AI8" s="34">
        <v>29.776725013813323</v>
      </c>
    </row>
    <row r="9" spans="1:35">
      <c r="A9" s="58" t="s">
        <v>11</v>
      </c>
      <c r="B9" s="37">
        <v>6</v>
      </c>
      <c r="C9" s="37">
        <v>15</v>
      </c>
      <c r="D9" s="37">
        <v>2.6384394719786171</v>
      </c>
      <c r="E9" s="37">
        <v>0</v>
      </c>
      <c r="F9" s="29">
        <v>20</v>
      </c>
      <c r="G9" s="29">
        <v>137</v>
      </c>
      <c r="H9" s="30">
        <v>104.88300234183504</v>
      </c>
      <c r="I9" s="29">
        <v>3</v>
      </c>
      <c r="J9" s="29">
        <v>4</v>
      </c>
      <c r="K9" s="30">
        <v>0.25208316413858178</v>
      </c>
      <c r="L9" s="29">
        <v>5</v>
      </c>
      <c r="M9" s="29">
        <v>34.5</v>
      </c>
      <c r="N9" s="29">
        <v>4.4000000000000004</v>
      </c>
      <c r="O9" s="29">
        <v>6</v>
      </c>
      <c r="P9" s="30">
        <v>11</v>
      </c>
      <c r="Q9" s="29">
        <v>5</v>
      </c>
      <c r="R9" s="29">
        <v>2</v>
      </c>
      <c r="S9" s="29">
        <v>8</v>
      </c>
      <c r="T9" s="34">
        <v>5</v>
      </c>
      <c r="U9" s="29">
        <v>50</v>
      </c>
      <c r="V9" s="29">
        <v>958</v>
      </c>
      <c r="W9" s="30">
        <v>36.2065200993476</v>
      </c>
      <c r="X9" s="29">
        <v>5</v>
      </c>
      <c r="Y9" s="29">
        <v>17</v>
      </c>
      <c r="Z9" s="29">
        <v>1731</v>
      </c>
      <c r="AA9" s="29">
        <v>7</v>
      </c>
      <c r="AB9" s="29">
        <v>20</v>
      </c>
      <c r="AC9" s="30">
        <v>2096</v>
      </c>
      <c r="AD9" s="29">
        <v>48</v>
      </c>
      <c r="AE9" s="29">
        <v>285</v>
      </c>
      <c r="AF9" s="33">
        <v>19</v>
      </c>
      <c r="AG9" s="35">
        <v>1.9166666666666667</v>
      </c>
      <c r="AH9" s="35">
        <v>4</v>
      </c>
      <c r="AI9" s="34">
        <v>41.808964522690331</v>
      </c>
    </row>
    <row r="10" spans="1:35">
      <c r="A10" s="58" t="s">
        <v>12</v>
      </c>
      <c r="B10" s="37">
        <v>2</v>
      </c>
      <c r="C10" s="37">
        <v>2</v>
      </c>
      <c r="D10" s="37">
        <v>0.79172786253109173</v>
      </c>
      <c r="E10" s="37">
        <v>0</v>
      </c>
      <c r="F10" s="29">
        <v>16</v>
      </c>
      <c r="G10" s="29">
        <v>221</v>
      </c>
      <c r="H10" s="30">
        <v>12.922384240266842</v>
      </c>
      <c r="I10" s="29">
        <v>5</v>
      </c>
      <c r="J10" s="29">
        <v>5</v>
      </c>
      <c r="K10" s="30">
        <v>4.940638327162814</v>
      </c>
      <c r="L10" s="29">
        <v>5</v>
      </c>
      <c r="M10" s="29">
        <v>100</v>
      </c>
      <c r="N10" s="29">
        <v>0</v>
      </c>
      <c r="O10" s="29">
        <v>9</v>
      </c>
      <c r="P10" s="30">
        <v>14</v>
      </c>
      <c r="Q10" s="29">
        <v>8</v>
      </c>
      <c r="R10" s="29">
        <v>2</v>
      </c>
      <c r="S10" s="29">
        <v>7</v>
      </c>
      <c r="T10" s="34">
        <v>5.666666666666667</v>
      </c>
      <c r="U10" s="29">
        <v>12</v>
      </c>
      <c r="V10" s="29">
        <v>107</v>
      </c>
      <c r="W10" s="30">
        <v>47.963206561329017</v>
      </c>
      <c r="X10" s="29">
        <v>6</v>
      </c>
      <c r="Y10" s="29">
        <v>9</v>
      </c>
      <c r="Z10" s="29">
        <v>1060</v>
      </c>
      <c r="AA10" s="29">
        <v>5</v>
      </c>
      <c r="AB10" s="29">
        <v>8</v>
      </c>
      <c r="AC10" s="30">
        <v>1119</v>
      </c>
      <c r="AD10" s="29">
        <v>28</v>
      </c>
      <c r="AE10" s="29">
        <v>395</v>
      </c>
      <c r="AF10" s="33">
        <v>20.7</v>
      </c>
      <c r="AG10" s="35">
        <v>1</v>
      </c>
      <c r="AH10" s="35">
        <v>8</v>
      </c>
      <c r="AI10" s="34">
        <v>78.840054372451291</v>
      </c>
    </row>
    <row r="11" spans="1:35">
      <c r="A11" s="58" t="s">
        <v>13</v>
      </c>
      <c r="B11" s="37">
        <v>8</v>
      </c>
      <c r="C11" s="37">
        <v>28</v>
      </c>
      <c r="D11" s="37">
        <v>5.0582335482785457</v>
      </c>
      <c r="E11" s="37">
        <v>52.008864333063784</v>
      </c>
      <c r="F11" s="29">
        <v>14</v>
      </c>
      <c r="G11" s="29">
        <v>194</v>
      </c>
      <c r="H11" s="30">
        <v>71.406684761744202</v>
      </c>
      <c r="I11" s="29">
        <v>3</v>
      </c>
      <c r="J11" s="29">
        <v>32</v>
      </c>
      <c r="K11" s="30">
        <v>4.5163813062973635</v>
      </c>
      <c r="L11" s="29">
        <v>6</v>
      </c>
      <c r="M11" s="29">
        <v>39.200000000000003</v>
      </c>
      <c r="N11" s="29">
        <v>1.4</v>
      </c>
      <c r="O11" s="29">
        <v>7</v>
      </c>
      <c r="P11" s="30">
        <v>13</v>
      </c>
      <c r="Q11" s="29">
        <v>3</v>
      </c>
      <c r="R11" s="29">
        <v>5</v>
      </c>
      <c r="S11" s="29">
        <v>4</v>
      </c>
      <c r="T11" s="34">
        <v>4</v>
      </c>
      <c r="U11" s="29">
        <v>22</v>
      </c>
      <c r="V11" s="29">
        <v>170</v>
      </c>
      <c r="W11" s="30">
        <v>55.517721113345608</v>
      </c>
      <c r="X11" s="29">
        <v>4</v>
      </c>
      <c r="Y11" s="29">
        <v>7</v>
      </c>
      <c r="Z11" s="29">
        <v>1180</v>
      </c>
      <c r="AA11" s="29">
        <v>5</v>
      </c>
      <c r="AB11" s="29">
        <v>8</v>
      </c>
      <c r="AC11" s="30">
        <v>1195</v>
      </c>
      <c r="AD11" s="29">
        <v>25</v>
      </c>
      <c r="AE11" s="29">
        <v>397</v>
      </c>
      <c r="AF11" s="33">
        <v>18</v>
      </c>
      <c r="AG11" s="35">
        <v>1.0833333333333333</v>
      </c>
      <c r="AH11" s="35">
        <v>18</v>
      </c>
      <c r="AI11" s="34">
        <v>71.484368886042361</v>
      </c>
    </row>
    <row r="12" spans="1:35">
      <c r="A12" s="58" t="s">
        <v>14</v>
      </c>
      <c r="B12" s="37">
        <v>6</v>
      </c>
      <c r="C12" s="37">
        <v>10</v>
      </c>
      <c r="D12" s="37">
        <v>2.9119337361560618</v>
      </c>
      <c r="E12" s="37">
        <v>0</v>
      </c>
      <c r="F12" s="29">
        <v>31</v>
      </c>
      <c r="G12" s="29">
        <v>207</v>
      </c>
      <c r="H12" s="30">
        <v>369.03283414169852</v>
      </c>
      <c r="I12" s="29">
        <v>4</v>
      </c>
      <c r="J12" s="29">
        <v>11</v>
      </c>
      <c r="K12" s="30">
        <v>0.21856510775735619</v>
      </c>
      <c r="L12" s="29">
        <v>5</v>
      </c>
      <c r="M12" s="29">
        <v>0</v>
      </c>
      <c r="N12" s="29">
        <v>6.9</v>
      </c>
      <c r="O12" s="29">
        <v>8</v>
      </c>
      <c r="P12" s="30">
        <v>13</v>
      </c>
      <c r="Q12" s="29">
        <v>7</v>
      </c>
      <c r="R12" s="29">
        <v>5</v>
      </c>
      <c r="S12" s="29">
        <v>8</v>
      </c>
      <c r="T12" s="34">
        <v>6.666666666666667</v>
      </c>
      <c r="U12" s="29">
        <v>22</v>
      </c>
      <c r="V12" s="29">
        <v>376</v>
      </c>
      <c r="W12" s="30">
        <v>40.883480124317067</v>
      </c>
      <c r="X12" s="29">
        <v>9</v>
      </c>
      <c r="Y12" s="29">
        <v>46</v>
      </c>
      <c r="Z12" s="29">
        <v>2980</v>
      </c>
      <c r="AA12" s="29">
        <v>14</v>
      </c>
      <c r="AB12" s="29">
        <v>50</v>
      </c>
      <c r="AC12" s="30">
        <v>3480</v>
      </c>
      <c r="AD12" s="29">
        <v>39</v>
      </c>
      <c r="AE12" s="29">
        <v>237</v>
      </c>
      <c r="AF12" s="33">
        <v>18.5</v>
      </c>
      <c r="AG12" s="35">
        <v>2.6666666666666665</v>
      </c>
      <c r="AH12" s="35">
        <v>8</v>
      </c>
      <c r="AI12" s="34">
        <v>30.059483817682931</v>
      </c>
    </row>
    <row r="13" spans="1:35">
      <c r="A13" s="58" t="s">
        <v>15</v>
      </c>
      <c r="B13" s="37">
        <v>7</v>
      </c>
      <c r="C13" s="37">
        <v>31</v>
      </c>
      <c r="D13" s="37">
        <v>8.490996630811857</v>
      </c>
      <c r="E13" s="37">
        <v>0</v>
      </c>
      <c r="F13" s="29">
        <v>18</v>
      </c>
      <c r="G13" s="29">
        <v>197</v>
      </c>
      <c r="H13" s="30">
        <v>208.60348740705081</v>
      </c>
      <c r="I13" s="29">
        <v>7</v>
      </c>
      <c r="J13" s="29">
        <v>48</v>
      </c>
      <c r="K13" s="30">
        <v>12.503885340360627</v>
      </c>
      <c r="L13" s="29">
        <v>0</v>
      </c>
      <c r="M13" s="29">
        <v>0</v>
      </c>
      <c r="N13" s="29">
        <v>0</v>
      </c>
      <c r="O13" s="29">
        <v>9</v>
      </c>
      <c r="P13" s="30">
        <v>9</v>
      </c>
      <c r="Q13" s="29">
        <v>2</v>
      </c>
      <c r="R13" s="29">
        <v>5</v>
      </c>
      <c r="S13" s="29">
        <v>7</v>
      </c>
      <c r="T13" s="34">
        <v>4.666666666666667</v>
      </c>
      <c r="U13" s="29">
        <v>17</v>
      </c>
      <c r="V13" s="29">
        <v>58</v>
      </c>
      <c r="W13" s="30">
        <v>46.988577131270034</v>
      </c>
      <c r="X13" s="29">
        <v>5</v>
      </c>
      <c r="Y13" s="29">
        <v>16</v>
      </c>
      <c r="Z13" s="29">
        <v>930</v>
      </c>
      <c r="AA13" s="29">
        <v>5</v>
      </c>
      <c r="AB13" s="29">
        <v>13</v>
      </c>
      <c r="AC13" s="30">
        <v>1380</v>
      </c>
      <c r="AD13" s="29">
        <v>49</v>
      </c>
      <c r="AE13" s="29">
        <v>427</v>
      </c>
      <c r="AF13" s="33">
        <v>28.9</v>
      </c>
      <c r="AG13" s="35">
        <v>5</v>
      </c>
      <c r="AH13" s="35">
        <v>3.5000000000000004</v>
      </c>
      <c r="AI13" s="34">
        <v>54.707106299627881</v>
      </c>
    </row>
    <row r="14" spans="1:35">
      <c r="A14" s="58" t="s">
        <v>16</v>
      </c>
      <c r="B14" s="37">
        <v>7</v>
      </c>
      <c r="C14" s="37">
        <v>9</v>
      </c>
      <c r="D14" s="37">
        <v>0.53683836515290662</v>
      </c>
      <c r="E14" s="37">
        <v>195.21395096469334</v>
      </c>
      <c r="F14" s="29">
        <v>13</v>
      </c>
      <c r="G14" s="29">
        <v>43</v>
      </c>
      <c r="H14" s="30">
        <v>54.612566887005201</v>
      </c>
      <c r="I14" s="29">
        <v>2</v>
      </c>
      <c r="J14" s="29">
        <v>31</v>
      </c>
      <c r="K14" s="30">
        <v>0.90292820926447048</v>
      </c>
      <c r="L14" s="29">
        <v>4</v>
      </c>
      <c r="M14" s="29">
        <v>34.9</v>
      </c>
      <c r="N14" s="29">
        <v>0</v>
      </c>
      <c r="O14" s="29">
        <v>4</v>
      </c>
      <c r="P14" s="30">
        <v>8</v>
      </c>
      <c r="Q14" s="29">
        <v>8</v>
      </c>
      <c r="R14" s="29">
        <v>4</v>
      </c>
      <c r="S14" s="29">
        <v>5</v>
      </c>
      <c r="T14" s="34">
        <v>5.666666666666667</v>
      </c>
      <c r="U14" s="29">
        <v>25</v>
      </c>
      <c r="V14" s="29">
        <v>36</v>
      </c>
      <c r="W14" s="30">
        <v>15.024620807294205</v>
      </c>
      <c r="X14" s="29">
        <v>5</v>
      </c>
      <c r="Y14" s="29">
        <v>14</v>
      </c>
      <c r="Z14" s="29">
        <v>955</v>
      </c>
      <c r="AA14" s="29">
        <v>6</v>
      </c>
      <c r="AB14" s="29">
        <v>15</v>
      </c>
      <c r="AC14" s="30">
        <v>995</v>
      </c>
      <c r="AD14" s="29">
        <v>48</v>
      </c>
      <c r="AE14" s="29">
        <v>635</v>
      </c>
      <c r="AF14" s="33">
        <v>14.7</v>
      </c>
      <c r="AG14" s="35">
        <v>2.5</v>
      </c>
      <c r="AH14" s="35">
        <v>9.5</v>
      </c>
      <c r="AI14" s="34">
        <v>63.239465867377852</v>
      </c>
    </row>
    <row r="15" spans="1:35">
      <c r="A15" s="58" t="s">
        <v>17</v>
      </c>
      <c r="B15" s="37">
        <v>7</v>
      </c>
      <c r="C15" s="37">
        <v>44</v>
      </c>
      <c r="D15" s="37">
        <v>36.221091109573138</v>
      </c>
      <c r="E15" s="37">
        <v>0</v>
      </c>
      <c r="F15" s="29">
        <v>14</v>
      </c>
      <c r="G15" s="29">
        <v>231</v>
      </c>
      <c r="H15" s="30">
        <v>645.08609886795955</v>
      </c>
      <c r="I15" s="29">
        <v>8</v>
      </c>
      <c r="J15" s="29">
        <v>245</v>
      </c>
      <c r="K15" s="30">
        <v>10.243527917827931</v>
      </c>
      <c r="L15" s="29">
        <v>2</v>
      </c>
      <c r="M15" s="29">
        <v>0</v>
      </c>
      <c r="N15" s="29">
        <v>0.9</v>
      </c>
      <c r="O15" s="29">
        <v>7</v>
      </c>
      <c r="P15" s="30">
        <v>9</v>
      </c>
      <c r="Q15" s="29">
        <v>6</v>
      </c>
      <c r="R15" s="29">
        <v>7</v>
      </c>
      <c r="S15" s="29">
        <v>7</v>
      </c>
      <c r="T15" s="34">
        <v>6.666666666666667</v>
      </c>
      <c r="U15" s="29">
        <v>21</v>
      </c>
      <c r="V15" s="29">
        <v>302</v>
      </c>
      <c r="W15" s="30">
        <v>34.963770525999337</v>
      </c>
      <c r="X15" s="29">
        <v>6</v>
      </c>
      <c r="Y15" s="29">
        <v>25</v>
      </c>
      <c r="Z15" s="29">
        <v>970</v>
      </c>
      <c r="AA15" s="29">
        <v>8</v>
      </c>
      <c r="AB15" s="29">
        <v>29</v>
      </c>
      <c r="AC15" s="30">
        <v>1375</v>
      </c>
      <c r="AD15" s="29">
        <v>41</v>
      </c>
      <c r="AE15" s="29">
        <v>1442</v>
      </c>
      <c r="AF15" s="33">
        <v>63.3</v>
      </c>
      <c r="AG15" s="35">
        <v>4</v>
      </c>
      <c r="AH15" s="35">
        <v>8</v>
      </c>
      <c r="AI15" s="34">
        <v>23.196226110979939</v>
      </c>
    </row>
    <row r="16" spans="1:35">
      <c r="A16" s="58" t="s">
        <v>18</v>
      </c>
      <c r="B16" s="37">
        <v>5</v>
      </c>
      <c r="C16" s="37">
        <v>6</v>
      </c>
      <c r="D16" s="37">
        <v>1.706205694341504</v>
      </c>
      <c r="E16" s="37">
        <v>0</v>
      </c>
      <c r="F16" s="29">
        <v>15</v>
      </c>
      <c r="G16" s="29">
        <v>161</v>
      </c>
      <c r="H16" s="30">
        <v>35.143287421583409</v>
      </c>
      <c r="I16" s="29">
        <v>3</v>
      </c>
      <c r="J16" s="29">
        <v>18</v>
      </c>
      <c r="K16" s="30">
        <v>2.2294421072728991E-2</v>
      </c>
      <c r="L16" s="29">
        <v>5</v>
      </c>
      <c r="M16" s="29">
        <v>0</v>
      </c>
      <c r="N16" s="29">
        <v>23.4</v>
      </c>
      <c r="O16" s="29">
        <v>2</v>
      </c>
      <c r="P16" s="30">
        <v>7</v>
      </c>
      <c r="Q16" s="29">
        <v>5</v>
      </c>
      <c r="R16" s="29">
        <v>1</v>
      </c>
      <c r="S16" s="29">
        <v>8</v>
      </c>
      <c r="T16" s="34">
        <v>4.666666666666667</v>
      </c>
      <c r="U16" s="29">
        <v>107</v>
      </c>
      <c r="V16" s="29">
        <v>900</v>
      </c>
      <c r="W16" s="30">
        <v>99.700463748673499</v>
      </c>
      <c r="X16" s="29">
        <v>8</v>
      </c>
      <c r="Y16" s="29">
        <v>16</v>
      </c>
      <c r="Z16" s="29">
        <v>1772</v>
      </c>
      <c r="AA16" s="29">
        <v>8</v>
      </c>
      <c r="AB16" s="29">
        <v>21</v>
      </c>
      <c r="AC16" s="30">
        <v>1770</v>
      </c>
      <c r="AD16" s="29">
        <v>28</v>
      </c>
      <c r="AE16" s="29">
        <v>225</v>
      </c>
      <c r="AF16" s="33">
        <v>23.4</v>
      </c>
      <c r="AG16" s="35">
        <v>5.75</v>
      </c>
      <c r="AH16" s="35">
        <v>22</v>
      </c>
      <c r="AI16" s="34">
        <v>33.390693015618957</v>
      </c>
    </row>
    <row r="17" spans="1:35">
      <c r="A17" s="58" t="s">
        <v>19</v>
      </c>
      <c r="B17" s="37">
        <v>3</v>
      </c>
      <c r="C17" s="37">
        <v>4</v>
      </c>
      <c r="D17" s="37">
        <v>5.2579208057721916</v>
      </c>
      <c r="E17" s="37">
        <v>19.384615815791342</v>
      </c>
      <c r="F17" s="29">
        <v>14</v>
      </c>
      <c r="G17" s="29">
        <v>169</v>
      </c>
      <c r="H17" s="30">
        <v>63.497124127030645</v>
      </c>
      <c r="I17" s="29">
        <v>7</v>
      </c>
      <c r="J17" s="29">
        <v>79</v>
      </c>
      <c r="K17" s="30">
        <v>12.718858569545135</v>
      </c>
      <c r="L17" s="29">
        <v>4</v>
      </c>
      <c r="M17" s="29">
        <v>0</v>
      </c>
      <c r="N17" s="29">
        <v>56.5</v>
      </c>
      <c r="O17" s="29">
        <v>7</v>
      </c>
      <c r="P17" s="30">
        <v>11</v>
      </c>
      <c r="Q17" s="29">
        <v>8</v>
      </c>
      <c r="R17" s="29">
        <v>6</v>
      </c>
      <c r="S17" s="29">
        <v>7</v>
      </c>
      <c r="T17" s="34">
        <v>7</v>
      </c>
      <c r="U17" s="29">
        <v>11</v>
      </c>
      <c r="V17" s="29">
        <v>156</v>
      </c>
      <c r="W17" s="30">
        <v>57.261928415569216</v>
      </c>
      <c r="X17" s="29">
        <v>4</v>
      </c>
      <c r="Y17" s="29">
        <v>8</v>
      </c>
      <c r="Z17" s="29">
        <v>1619</v>
      </c>
      <c r="AA17" s="29">
        <v>5</v>
      </c>
      <c r="AB17" s="29">
        <v>9</v>
      </c>
      <c r="AC17" s="30">
        <v>1600</v>
      </c>
      <c r="AD17" s="29">
        <v>25</v>
      </c>
      <c r="AE17" s="29">
        <v>505</v>
      </c>
      <c r="AF17" s="33">
        <v>16.600000000000001</v>
      </c>
      <c r="AG17" s="35">
        <v>0.91666666666666663</v>
      </c>
      <c r="AH17" s="35">
        <v>3.5000000000000004</v>
      </c>
      <c r="AI17" s="34">
        <v>86.329972139242926</v>
      </c>
    </row>
    <row r="18" spans="1:35">
      <c r="A18" s="58" t="s">
        <v>20</v>
      </c>
      <c r="B18" s="37">
        <v>9</v>
      </c>
      <c r="C18" s="37">
        <v>44</v>
      </c>
      <c r="D18" s="37">
        <v>50.560628853452769</v>
      </c>
      <c r="E18" s="37">
        <v>2.6116027300337175E-2</v>
      </c>
      <c r="F18" s="29">
        <v>11</v>
      </c>
      <c r="G18" s="29">
        <v>66</v>
      </c>
      <c r="H18" s="30">
        <v>17.631452351003635</v>
      </c>
      <c r="I18" s="29">
        <v>8</v>
      </c>
      <c r="J18" s="29">
        <v>60</v>
      </c>
      <c r="K18" s="30">
        <v>4.7466745351867301</v>
      </c>
      <c r="L18" s="29">
        <v>0</v>
      </c>
      <c r="M18" s="29">
        <v>0</v>
      </c>
      <c r="N18" s="29">
        <v>0</v>
      </c>
      <c r="O18" s="29">
        <v>8</v>
      </c>
      <c r="P18" s="30">
        <v>8</v>
      </c>
      <c r="Q18" s="29">
        <v>3</v>
      </c>
      <c r="R18" s="29">
        <v>4</v>
      </c>
      <c r="S18" s="29">
        <v>6</v>
      </c>
      <c r="T18" s="34">
        <v>4.333333333333333</v>
      </c>
      <c r="U18" s="29">
        <v>40</v>
      </c>
      <c r="V18" s="29">
        <v>147</v>
      </c>
      <c r="W18" s="30">
        <v>28.858369835783719</v>
      </c>
      <c r="X18" s="29">
        <v>7</v>
      </c>
      <c r="Y18" s="29">
        <v>21</v>
      </c>
      <c r="Z18" s="29">
        <v>1710</v>
      </c>
      <c r="AA18" s="29">
        <v>6</v>
      </c>
      <c r="AB18" s="29">
        <v>21</v>
      </c>
      <c r="AC18" s="30">
        <v>1870</v>
      </c>
      <c r="AD18" s="29">
        <v>51</v>
      </c>
      <c r="AE18" s="29">
        <v>892</v>
      </c>
      <c r="AF18" s="33">
        <v>27.5</v>
      </c>
      <c r="AG18" s="35">
        <v>1</v>
      </c>
      <c r="AH18" s="35">
        <v>22.5</v>
      </c>
      <c r="AI18" s="34">
        <v>63.40000682096624</v>
      </c>
    </row>
    <row r="19" spans="1:35">
      <c r="A19" s="58" t="s">
        <v>21</v>
      </c>
      <c r="B19" s="37">
        <v>7</v>
      </c>
      <c r="C19" s="37">
        <v>31</v>
      </c>
      <c r="D19" s="37">
        <v>155.54417219685783</v>
      </c>
      <c r="E19" s="37">
        <v>290.79112394252718</v>
      </c>
      <c r="F19" s="29">
        <v>15</v>
      </c>
      <c r="G19" s="29">
        <v>410</v>
      </c>
      <c r="H19" s="30">
        <v>254.423332026655</v>
      </c>
      <c r="I19" s="29">
        <v>4</v>
      </c>
      <c r="J19" s="29">
        <v>120</v>
      </c>
      <c r="K19" s="30">
        <v>11.800742315429034</v>
      </c>
      <c r="L19" s="29">
        <v>1</v>
      </c>
      <c r="M19" s="29">
        <v>0</v>
      </c>
      <c r="N19" s="29">
        <v>10.9</v>
      </c>
      <c r="O19" s="29">
        <v>3</v>
      </c>
      <c r="P19" s="30">
        <v>4</v>
      </c>
      <c r="Q19" s="29">
        <v>6</v>
      </c>
      <c r="R19" s="29">
        <v>1</v>
      </c>
      <c r="S19" s="29">
        <v>3</v>
      </c>
      <c r="T19" s="34">
        <v>3.3333333333333335</v>
      </c>
      <c r="U19" s="29">
        <v>55</v>
      </c>
      <c r="V19" s="29">
        <v>270</v>
      </c>
      <c r="W19" s="30">
        <v>73.250508394752714</v>
      </c>
      <c r="X19" s="29">
        <v>7</v>
      </c>
      <c r="Y19" s="29">
        <v>30</v>
      </c>
      <c r="Z19" s="29">
        <v>1251</v>
      </c>
      <c r="AA19" s="29">
        <v>7</v>
      </c>
      <c r="AB19" s="29">
        <v>32</v>
      </c>
      <c r="AC19" s="30">
        <v>1400</v>
      </c>
      <c r="AD19" s="29">
        <v>42</v>
      </c>
      <c r="AE19" s="29">
        <v>825</v>
      </c>
      <c r="AF19" s="33">
        <v>64.7</v>
      </c>
      <c r="AG19" s="35">
        <v>4</v>
      </c>
      <c r="AH19" s="35">
        <v>21.5</v>
      </c>
      <c r="AI19" s="34">
        <v>16.651159893582211</v>
      </c>
    </row>
    <row r="20" spans="1:35">
      <c r="A20" s="58" t="s">
        <v>22</v>
      </c>
      <c r="B20" s="37">
        <v>8</v>
      </c>
      <c r="C20" s="37">
        <v>46</v>
      </c>
      <c r="D20" s="37">
        <v>8.0320001680773778</v>
      </c>
      <c r="E20" s="37">
        <v>0</v>
      </c>
      <c r="F20" s="29">
        <v>25</v>
      </c>
      <c r="G20" s="29">
        <v>183</v>
      </c>
      <c r="H20" s="30">
        <v>149.03173527975198</v>
      </c>
      <c r="I20" s="29">
        <v>5</v>
      </c>
      <c r="J20" s="29">
        <v>64</v>
      </c>
      <c r="K20" s="30">
        <v>5.0055024607261363E-3</v>
      </c>
      <c r="L20" s="29">
        <v>0</v>
      </c>
      <c r="M20" s="29">
        <v>0</v>
      </c>
      <c r="N20" s="29">
        <v>0</v>
      </c>
      <c r="O20" s="29">
        <v>2</v>
      </c>
      <c r="P20" s="30">
        <v>2</v>
      </c>
      <c r="Q20" s="29">
        <v>5</v>
      </c>
      <c r="R20" s="29">
        <v>3</v>
      </c>
      <c r="S20" s="29">
        <v>4</v>
      </c>
      <c r="T20" s="34">
        <v>4</v>
      </c>
      <c r="U20" s="29">
        <v>18</v>
      </c>
      <c r="V20" s="29">
        <v>274</v>
      </c>
      <c r="W20" s="30">
        <v>40.583146705428398</v>
      </c>
      <c r="X20" s="29">
        <v>8</v>
      </c>
      <c r="Y20" s="29">
        <v>38</v>
      </c>
      <c r="Z20" s="29">
        <v>1210</v>
      </c>
      <c r="AA20" s="29">
        <v>11</v>
      </c>
      <c r="AB20" s="29">
        <v>38</v>
      </c>
      <c r="AC20" s="30">
        <v>2140</v>
      </c>
      <c r="AD20" s="29">
        <v>47</v>
      </c>
      <c r="AE20" s="29">
        <v>225</v>
      </c>
      <c r="AF20" s="33">
        <v>0.1</v>
      </c>
      <c r="AG20" s="35" t="s">
        <v>0</v>
      </c>
      <c r="AH20" s="35" t="s">
        <v>0</v>
      </c>
      <c r="AI20" s="34">
        <v>0</v>
      </c>
    </row>
    <row r="21" spans="1:35">
      <c r="A21" s="58" t="s">
        <v>23</v>
      </c>
      <c r="B21" s="37">
        <v>15</v>
      </c>
      <c r="C21" s="37">
        <v>50</v>
      </c>
      <c r="D21" s="37">
        <v>99.246545535578846</v>
      </c>
      <c r="E21" s="37">
        <v>2.4871119812112013</v>
      </c>
      <c r="F21" s="29">
        <v>17</v>
      </c>
      <c r="G21" s="29">
        <v>249</v>
      </c>
      <c r="H21" s="30">
        <v>107.37197353968895</v>
      </c>
      <c r="I21" s="29">
        <v>7</v>
      </c>
      <c r="J21" s="29">
        <v>92</v>
      </c>
      <c r="K21" s="30">
        <v>4.8233245575574566</v>
      </c>
      <c r="L21" s="29">
        <v>6</v>
      </c>
      <c r="M21" s="29">
        <v>33.9</v>
      </c>
      <c r="N21" s="29">
        <v>11.6</v>
      </c>
      <c r="O21" s="29">
        <v>1</v>
      </c>
      <c r="P21" s="30">
        <v>7</v>
      </c>
      <c r="Q21" s="29">
        <v>1</v>
      </c>
      <c r="R21" s="29">
        <v>5</v>
      </c>
      <c r="S21" s="29">
        <v>6</v>
      </c>
      <c r="T21" s="34">
        <v>4</v>
      </c>
      <c r="U21" s="29">
        <v>42</v>
      </c>
      <c r="V21" s="29">
        <v>1080</v>
      </c>
      <c r="W21" s="30">
        <v>80.02865543414336</v>
      </c>
      <c r="X21" s="29">
        <v>8</v>
      </c>
      <c r="Y21" s="29">
        <v>19</v>
      </c>
      <c r="Z21" s="29">
        <v>1425</v>
      </c>
      <c r="AA21" s="29">
        <v>7</v>
      </c>
      <c r="AB21" s="29">
        <v>23</v>
      </c>
      <c r="AC21" s="30">
        <v>1747</v>
      </c>
      <c r="AD21" s="29">
        <v>40</v>
      </c>
      <c r="AE21" s="29">
        <v>591</v>
      </c>
      <c r="AF21" s="33">
        <v>33.200000000000003</v>
      </c>
      <c r="AG21" s="35">
        <v>1.75</v>
      </c>
      <c r="AH21" s="35">
        <v>14.499999999999998</v>
      </c>
      <c r="AI21" s="34">
        <v>37.332681128601422</v>
      </c>
    </row>
    <row r="22" spans="1:35">
      <c r="A22" s="58" t="s">
        <v>24</v>
      </c>
      <c r="B22" s="37">
        <v>12</v>
      </c>
      <c r="C22" s="37">
        <v>60</v>
      </c>
      <c r="D22" s="37">
        <v>15.752608669892366</v>
      </c>
      <c r="E22" s="37">
        <v>29.806260491754713</v>
      </c>
      <c r="F22" s="29">
        <v>16</v>
      </c>
      <c r="G22" s="29">
        <v>255</v>
      </c>
      <c r="H22" s="30">
        <v>564.71338544485036</v>
      </c>
      <c r="I22" s="29">
        <v>7</v>
      </c>
      <c r="J22" s="29">
        <v>84</v>
      </c>
      <c r="K22" s="30">
        <v>5.1856930028636308</v>
      </c>
      <c r="L22" s="29">
        <v>5</v>
      </c>
      <c r="M22" s="29">
        <v>64.3</v>
      </c>
      <c r="N22" s="29">
        <v>23.2</v>
      </c>
      <c r="O22" s="29">
        <v>5</v>
      </c>
      <c r="P22" s="30">
        <v>10</v>
      </c>
      <c r="Q22" s="29">
        <v>3</v>
      </c>
      <c r="R22" s="29">
        <v>6</v>
      </c>
      <c r="S22" s="29">
        <v>6</v>
      </c>
      <c r="T22" s="34">
        <v>5</v>
      </c>
      <c r="U22" s="29">
        <v>51</v>
      </c>
      <c r="V22" s="29">
        <v>422</v>
      </c>
      <c r="W22" s="30">
        <v>27.082061489708568</v>
      </c>
      <c r="X22" s="29">
        <v>6</v>
      </c>
      <c r="Y22" s="29">
        <v>16</v>
      </c>
      <c r="Z22" s="29">
        <v>1125</v>
      </c>
      <c r="AA22" s="29">
        <v>7</v>
      </c>
      <c r="AB22" s="29">
        <v>16</v>
      </c>
      <c r="AC22" s="30">
        <v>1090</v>
      </c>
      <c r="AD22" s="29">
        <v>38</v>
      </c>
      <c r="AE22" s="29">
        <v>595</v>
      </c>
      <c r="AF22" s="33">
        <v>38.4</v>
      </c>
      <c r="AG22" s="35">
        <v>3.25</v>
      </c>
      <c r="AH22" s="35">
        <v>9</v>
      </c>
      <c r="AI22" s="34">
        <v>35.916645004082305</v>
      </c>
    </row>
    <row r="23" spans="1:35">
      <c r="A23" s="58" t="s">
        <v>25</v>
      </c>
      <c r="B23" s="37">
        <v>10</v>
      </c>
      <c r="C23" s="37">
        <v>61</v>
      </c>
      <c r="D23" s="37">
        <v>2.0741238234918233</v>
      </c>
      <c r="E23" s="37">
        <v>0</v>
      </c>
      <c r="F23" s="29">
        <v>24</v>
      </c>
      <c r="G23" s="29">
        <v>167</v>
      </c>
      <c r="H23" s="30">
        <v>246.23953666209931</v>
      </c>
      <c r="I23" s="29">
        <v>5</v>
      </c>
      <c r="J23" s="29">
        <v>16</v>
      </c>
      <c r="K23" s="30">
        <v>5.0127734741345291</v>
      </c>
      <c r="L23" s="29">
        <v>4</v>
      </c>
      <c r="M23" s="29">
        <v>51.9</v>
      </c>
      <c r="N23" s="29">
        <v>0</v>
      </c>
      <c r="O23" s="29">
        <v>7</v>
      </c>
      <c r="P23" s="30">
        <v>11</v>
      </c>
      <c r="Q23" s="29">
        <v>7</v>
      </c>
      <c r="R23" s="29">
        <v>8</v>
      </c>
      <c r="S23" s="29">
        <v>3</v>
      </c>
      <c r="T23" s="34">
        <v>6</v>
      </c>
      <c r="U23" s="29">
        <v>19</v>
      </c>
      <c r="V23" s="29">
        <v>140</v>
      </c>
      <c r="W23" s="30">
        <v>17.103094340308058</v>
      </c>
      <c r="X23" s="29">
        <v>6</v>
      </c>
      <c r="Y23" s="29">
        <v>30</v>
      </c>
      <c r="Z23" s="29">
        <v>2810</v>
      </c>
      <c r="AA23" s="29">
        <v>9</v>
      </c>
      <c r="AB23" s="29">
        <v>41</v>
      </c>
      <c r="AC23" s="30">
        <v>3264</v>
      </c>
      <c r="AD23" s="29">
        <v>29</v>
      </c>
      <c r="AE23" s="29">
        <v>687</v>
      </c>
      <c r="AF23" s="33">
        <v>28</v>
      </c>
      <c r="AG23" s="35">
        <v>1.6666666666666667</v>
      </c>
      <c r="AH23" s="35">
        <v>14.499999999999998</v>
      </c>
      <c r="AI23" s="34">
        <v>60.255925113065146</v>
      </c>
    </row>
    <row r="24" spans="1:35">
      <c r="A24" s="58" t="s">
        <v>26</v>
      </c>
      <c r="B24" s="37">
        <v>16</v>
      </c>
      <c r="C24" s="37">
        <v>120</v>
      </c>
      <c r="D24" s="37">
        <v>6.915821118447707</v>
      </c>
      <c r="E24" s="37">
        <v>0</v>
      </c>
      <c r="F24" s="29">
        <v>18</v>
      </c>
      <c r="G24" s="29">
        <v>411</v>
      </c>
      <c r="H24" s="30">
        <v>50.567220420124961</v>
      </c>
      <c r="I24" s="29">
        <v>14</v>
      </c>
      <c r="J24" s="29">
        <v>42</v>
      </c>
      <c r="K24" s="30">
        <v>2.6506361029595964</v>
      </c>
      <c r="L24" s="29">
        <v>5</v>
      </c>
      <c r="M24" s="29">
        <v>59.2</v>
      </c>
      <c r="N24" s="29">
        <v>23.7</v>
      </c>
      <c r="O24" s="29">
        <v>3</v>
      </c>
      <c r="P24" s="30">
        <v>8</v>
      </c>
      <c r="Q24" s="29">
        <v>6</v>
      </c>
      <c r="R24" s="29">
        <v>7</v>
      </c>
      <c r="S24" s="29">
        <v>3</v>
      </c>
      <c r="T24" s="34">
        <v>5.333333333333333</v>
      </c>
      <c r="U24" s="29">
        <v>10</v>
      </c>
      <c r="V24" s="29">
        <v>2600</v>
      </c>
      <c r="W24" s="30">
        <v>69.185976408378352</v>
      </c>
      <c r="X24" s="29">
        <v>8</v>
      </c>
      <c r="Y24" s="29">
        <v>12</v>
      </c>
      <c r="Z24" s="29">
        <v>1540</v>
      </c>
      <c r="AA24" s="29">
        <v>7</v>
      </c>
      <c r="AB24" s="29">
        <v>16</v>
      </c>
      <c r="AC24" s="30">
        <v>1440</v>
      </c>
      <c r="AD24" s="29">
        <v>45</v>
      </c>
      <c r="AE24" s="29">
        <v>616</v>
      </c>
      <c r="AF24" s="33">
        <v>16.5</v>
      </c>
      <c r="AG24" s="35">
        <v>4</v>
      </c>
      <c r="AH24" s="35">
        <v>12</v>
      </c>
      <c r="AI24" s="34">
        <v>17.139215015599188</v>
      </c>
    </row>
    <row r="25" spans="1:35">
      <c r="A25" s="58" t="s">
        <v>27</v>
      </c>
      <c r="B25" s="37">
        <v>18</v>
      </c>
      <c r="C25" s="37">
        <v>116</v>
      </c>
      <c r="D25" s="37">
        <v>9.8184395371359088</v>
      </c>
      <c r="E25" s="37">
        <v>3.8011767468586564E-3</v>
      </c>
      <c r="F25" s="29">
        <v>32</v>
      </c>
      <c r="G25" s="29">
        <v>163</v>
      </c>
      <c r="H25" s="30">
        <v>4.8826115313399443</v>
      </c>
      <c r="I25" s="29" t="s">
        <v>1</v>
      </c>
      <c r="J25" s="29" t="s">
        <v>1</v>
      </c>
      <c r="K25" s="30" t="s">
        <v>1</v>
      </c>
      <c r="L25" s="29">
        <v>0</v>
      </c>
      <c r="M25" s="29">
        <v>0</v>
      </c>
      <c r="N25" s="29">
        <v>0</v>
      </c>
      <c r="O25" s="29">
        <v>7</v>
      </c>
      <c r="P25" s="30">
        <v>7</v>
      </c>
      <c r="Q25" s="29">
        <v>3</v>
      </c>
      <c r="R25" s="29">
        <v>2</v>
      </c>
      <c r="S25" s="29">
        <v>8</v>
      </c>
      <c r="T25" s="34">
        <v>4.333333333333333</v>
      </c>
      <c r="U25" s="29">
        <v>15</v>
      </c>
      <c r="V25" s="29">
        <v>144</v>
      </c>
      <c r="W25" s="30">
        <v>30.344003601506259</v>
      </c>
      <c r="X25" s="29">
        <v>6</v>
      </c>
      <c r="Y25" s="29">
        <v>28</v>
      </c>
      <c r="Z25" s="29">
        <v>630</v>
      </c>
      <c r="AA25" s="29">
        <v>6</v>
      </c>
      <c r="AB25" s="29">
        <v>19</v>
      </c>
      <c r="AC25" s="30">
        <v>708</v>
      </c>
      <c r="AD25" s="29">
        <v>58</v>
      </c>
      <c r="AE25" s="29">
        <v>540</v>
      </c>
      <c r="AF25" s="33">
        <v>36.6</v>
      </c>
      <c r="AG25" s="35">
        <v>2.5</v>
      </c>
      <c r="AH25" s="35">
        <v>3.5000000000000004</v>
      </c>
      <c r="AI25" s="34">
        <v>47.234857635015778</v>
      </c>
    </row>
    <row r="26" spans="1:35">
      <c r="A26" s="58" t="s">
        <v>28</v>
      </c>
      <c r="B26" s="37">
        <v>4</v>
      </c>
      <c r="C26" s="37">
        <v>18</v>
      </c>
      <c r="D26" s="37">
        <v>1.6935666014078059</v>
      </c>
      <c r="E26" s="37">
        <v>20.725465401843781</v>
      </c>
      <c r="F26" s="29">
        <v>24</v>
      </c>
      <c r="G26" s="29">
        <v>139</v>
      </c>
      <c r="H26" s="30">
        <v>436.54284638365289</v>
      </c>
      <c r="I26" s="29">
        <v>8</v>
      </c>
      <c r="J26" s="29">
        <v>15</v>
      </c>
      <c r="K26" s="30">
        <v>2.2906472641061217</v>
      </c>
      <c r="L26" s="29">
        <v>6</v>
      </c>
      <c r="M26" s="29">
        <v>6.2</v>
      </c>
      <c r="N26" s="29">
        <v>34.799999999999997</v>
      </c>
      <c r="O26" s="29">
        <v>8</v>
      </c>
      <c r="P26" s="30">
        <v>14</v>
      </c>
      <c r="Q26" s="29">
        <v>10</v>
      </c>
      <c r="R26" s="29">
        <v>1</v>
      </c>
      <c r="S26" s="29">
        <v>7</v>
      </c>
      <c r="T26" s="34">
        <v>6</v>
      </c>
      <c r="U26" s="29">
        <v>17</v>
      </c>
      <c r="V26" s="29">
        <v>616</v>
      </c>
      <c r="W26" s="30">
        <v>31.414208002202148</v>
      </c>
      <c r="X26" s="29">
        <v>5</v>
      </c>
      <c r="Y26" s="29">
        <v>23</v>
      </c>
      <c r="Z26" s="29">
        <v>1551</v>
      </c>
      <c r="AA26" s="29">
        <v>7</v>
      </c>
      <c r="AB26" s="29">
        <v>21</v>
      </c>
      <c r="AC26" s="30">
        <v>1666</v>
      </c>
      <c r="AD26" s="29">
        <v>39</v>
      </c>
      <c r="AE26" s="29">
        <v>564</v>
      </c>
      <c r="AF26" s="33">
        <v>23.8</v>
      </c>
      <c r="AG26" s="35">
        <v>3.33</v>
      </c>
      <c r="AH26" s="35">
        <v>9</v>
      </c>
      <c r="AI26" s="34">
        <v>32.057936039844691</v>
      </c>
    </row>
    <row r="27" spans="1:35">
      <c r="A27" s="58" t="s">
        <v>29</v>
      </c>
      <c r="B27" s="37">
        <v>4</v>
      </c>
      <c r="C27" s="37">
        <v>14</v>
      </c>
      <c r="D27" s="37">
        <v>50.338057906952216</v>
      </c>
      <c r="E27" s="37">
        <v>428.16964014636261</v>
      </c>
      <c r="F27" s="29">
        <v>15</v>
      </c>
      <c r="G27" s="29">
        <v>132</v>
      </c>
      <c r="H27" s="30">
        <v>721.15927418427623</v>
      </c>
      <c r="I27" s="29">
        <v>4</v>
      </c>
      <c r="J27" s="29">
        <v>59</v>
      </c>
      <c r="K27" s="30">
        <v>13.164505962424641</v>
      </c>
      <c r="L27" s="29">
        <v>1</v>
      </c>
      <c r="M27" s="29">
        <v>0</v>
      </c>
      <c r="N27" s="29">
        <v>1.9</v>
      </c>
      <c r="O27" s="29">
        <v>3</v>
      </c>
      <c r="P27" s="30">
        <v>4</v>
      </c>
      <c r="Q27" s="29">
        <v>6</v>
      </c>
      <c r="R27" s="29">
        <v>1</v>
      </c>
      <c r="S27" s="29">
        <v>4</v>
      </c>
      <c r="T27" s="34">
        <v>3.6666666666666665</v>
      </c>
      <c r="U27" s="29">
        <v>46</v>
      </c>
      <c r="V27" s="29">
        <v>270</v>
      </c>
      <c r="W27" s="30">
        <v>44.891378320720875</v>
      </c>
      <c r="X27" s="29">
        <v>11</v>
      </c>
      <c r="Y27" s="29">
        <v>41</v>
      </c>
      <c r="Z27" s="29">
        <v>2262</v>
      </c>
      <c r="AA27" s="29">
        <v>11</v>
      </c>
      <c r="AB27" s="29">
        <v>49</v>
      </c>
      <c r="AC27" s="30">
        <v>3830</v>
      </c>
      <c r="AD27" s="29">
        <v>37</v>
      </c>
      <c r="AE27" s="29">
        <v>446</v>
      </c>
      <c r="AF27" s="33">
        <v>83</v>
      </c>
      <c r="AG27" s="35">
        <v>4</v>
      </c>
      <c r="AH27" s="35">
        <v>9</v>
      </c>
      <c r="AI27" s="34">
        <v>21.664063081178725</v>
      </c>
    </row>
    <row r="28" spans="1:35">
      <c r="A28" s="58" t="s">
        <v>30</v>
      </c>
      <c r="B28" s="37">
        <v>11</v>
      </c>
      <c r="C28" s="37">
        <v>32</v>
      </c>
      <c r="D28" s="37">
        <v>151.57782764417632</v>
      </c>
      <c r="E28" s="37">
        <v>0</v>
      </c>
      <c r="F28" s="29">
        <v>22</v>
      </c>
      <c r="G28" s="29">
        <v>212</v>
      </c>
      <c r="H28" s="30">
        <v>7968.1625214305705</v>
      </c>
      <c r="I28" s="29">
        <v>5</v>
      </c>
      <c r="J28" s="29">
        <v>94</v>
      </c>
      <c r="K28" s="30">
        <v>6.3030918625834467</v>
      </c>
      <c r="L28" s="29">
        <v>1</v>
      </c>
      <c r="M28" s="29">
        <v>0</v>
      </c>
      <c r="N28" s="29">
        <v>0.2</v>
      </c>
      <c r="O28" s="29">
        <v>2</v>
      </c>
      <c r="P28" s="30">
        <v>3</v>
      </c>
      <c r="Q28" s="29">
        <v>4</v>
      </c>
      <c r="R28" s="29">
        <v>1</v>
      </c>
      <c r="S28" s="29">
        <v>5</v>
      </c>
      <c r="T28" s="34">
        <v>3.3333333333333335</v>
      </c>
      <c r="U28" s="29">
        <v>32</v>
      </c>
      <c r="V28" s="29">
        <v>140</v>
      </c>
      <c r="W28" s="30">
        <v>278.62154699544772</v>
      </c>
      <c r="X28" s="29">
        <v>9</v>
      </c>
      <c r="Y28" s="29">
        <v>47</v>
      </c>
      <c r="Z28" s="29">
        <v>2747</v>
      </c>
      <c r="AA28" s="29">
        <v>10</v>
      </c>
      <c r="AB28" s="29">
        <v>71</v>
      </c>
      <c r="AC28" s="30">
        <v>4285</v>
      </c>
      <c r="AD28" s="29">
        <v>44</v>
      </c>
      <c r="AE28" s="29">
        <v>832</v>
      </c>
      <c r="AF28" s="33">
        <v>38.6</v>
      </c>
      <c r="AG28" s="35" t="s">
        <v>0</v>
      </c>
      <c r="AH28" s="35" t="s">
        <v>0</v>
      </c>
      <c r="AI28" s="34">
        <v>0</v>
      </c>
    </row>
    <row r="29" spans="1:35">
      <c r="A29" s="58" t="s">
        <v>31</v>
      </c>
      <c r="B29" s="37">
        <v>9</v>
      </c>
      <c r="C29" s="37">
        <v>85</v>
      </c>
      <c r="D29" s="37">
        <v>138.38159823659294</v>
      </c>
      <c r="E29" s="37">
        <v>36.585230497731317</v>
      </c>
      <c r="F29" s="29">
        <v>23</v>
      </c>
      <c r="G29" s="29">
        <v>709</v>
      </c>
      <c r="H29" s="30">
        <v>53.562606710203532</v>
      </c>
      <c r="I29" s="29">
        <v>7</v>
      </c>
      <c r="J29" s="29">
        <v>56</v>
      </c>
      <c r="K29" s="30">
        <v>4.3527569278788922</v>
      </c>
      <c r="L29" s="29">
        <v>0</v>
      </c>
      <c r="M29" s="29">
        <v>0</v>
      </c>
      <c r="N29" s="29">
        <v>0</v>
      </c>
      <c r="O29" s="29">
        <v>8</v>
      </c>
      <c r="P29" s="30">
        <v>8</v>
      </c>
      <c r="Q29" s="29">
        <v>5</v>
      </c>
      <c r="R29" s="29">
        <v>9</v>
      </c>
      <c r="S29" s="29">
        <v>2</v>
      </c>
      <c r="T29" s="34">
        <v>5.333333333333333</v>
      </c>
      <c r="U29" s="29">
        <v>39</v>
      </c>
      <c r="V29" s="29">
        <v>173</v>
      </c>
      <c r="W29" s="30">
        <v>22.729098774263175</v>
      </c>
      <c r="X29" s="29">
        <v>11</v>
      </c>
      <c r="Y29" s="29">
        <v>22</v>
      </c>
      <c r="Z29" s="29">
        <v>732</v>
      </c>
      <c r="AA29" s="29">
        <v>11</v>
      </c>
      <c r="AB29" s="29">
        <v>30</v>
      </c>
      <c r="AC29" s="30">
        <v>872</v>
      </c>
      <c r="AD29" s="29">
        <v>44</v>
      </c>
      <c r="AE29" s="29">
        <v>401</v>
      </c>
      <c r="AF29" s="33">
        <v>102.7</v>
      </c>
      <c r="AG29" s="35" t="s">
        <v>0</v>
      </c>
      <c r="AH29" s="35" t="s">
        <v>0</v>
      </c>
      <c r="AI29" s="34">
        <v>0</v>
      </c>
    </row>
    <row r="30" spans="1:35">
      <c r="A30" s="58" t="s">
        <v>32</v>
      </c>
      <c r="B30" s="37">
        <v>12</v>
      </c>
      <c r="C30" s="37">
        <v>34</v>
      </c>
      <c r="D30" s="37">
        <v>121.11522525909469</v>
      </c>
      <c r="E30" s="37">
        <v>182.90705514124082</v>
      </c>
      <c r="F30" s="29">
        <v>15</v>
      </c>
      <c r="G30" s="29">
        <v>426</v>
      </c>
      <c r="H30" s="30">
        <v>1242.4510441634206</v>
      </c>
      <c r="I30" s="29">
        <v>5</v>
      </c>
      <c r="J30" s="29">
        <v>93</v>
      </c>
      <c r="K30" s="30">
        <v>17.786581411028248</v>
      </c>
      <c r="L30" s="29">
        <v>2</v>
      </c>
      <c r="M30" s="29">
        <v>0</v>
      </c>
      <c r="N30" s="29">
        <v>1.8</v>
      </c>
      <c r="O30" s="29">
        <v>3</v>
      </c>
      <c r="P30" s="30">
        <v>5</v>
      </c>
      <c r="Q30" s="29">
        <v>6</v>
      </c>
      <c r="R30" s="29">
        <v>1</v>
      </c>
      <c r="S30" s="29">
        <v>6</v>
      </c>
      <c r="T30" s="34">
        <v>4.333333333333333</v>
      </c>
      <c r="U30" s="29">
        <v>41</v>
      </c>
      <c r="V30" s="29">
        <v>1400</v>
      </c>
      <c r="W30" s="30">
        <v>50.510265717502243</v>
      </c>
      <c r="X30" s="29">
        <v>10</v>
      </c>
      <c r="Y30" s="29">
        <v>23</v>
      </c>
      <c r="Z30" s="29">
        <v>1250</v>
      </c>
      <c r="AA30" s="29">
        <v>11</v>
      </c>
      <c r="AB30" s="29">
        <v>26</v>
      </c>
      <c r="AC30" s="30">
        <v>2002</v>
      </c>
      <c r="AD30" s="29">
        <v>43</v>
      </c>
      <c r="AE30" s="29">
        <v>800</v>
      </c>
      <c r="AF30" s="33">
        <v>46.6</v>
      </c>
      <c r="AG30" s="35">
        <v>3.1666666666666665</v>
      </c>
      <c r="AH30" s="35">
        <v>14.499999999999998</v>
      </c>
      <c r="AI30" s="34">
        <v>25.480965444061077</v>
      </c>
    </row>
    <row r="31" spans="1:35">
      <c r="A31" s="58" t="s">
        <v>33</v>
      </c>
      <c r="B31" s="37">
        <v>1</v>
      </c>
      <c r="C31" s="37">
        <v>5</v>
      </c>
      <c r="D31" s="37">
        <v>0.44875095911346524</v>
      </c>
      <c r="E31" s="37">
        <v>0</v>
      </c>
      <c r="F31" s="29">
        <v>14</v>
      </c>
      <c r="G31" s="29">
        <v>75</v>
      </c>
      <c r="H31" s="30">
        <v>100.70685934033069</v>
      </c>
      <c r="I31" s="29">
        <v>6</v>
      </c>
      <c r="J31" s="29">
        <v>17</v>
      </c>
      <c r="K31" s="30">
        <v>1.7782121321215751</v>
      </c>
      <c r="L31" s="29">
        <v>6</v>
      </c>
      <c r="M31" s="29">
        <v>100</v>
      </c>
      <c r="N31" s="29">
        <v>0</v>
      </c>
      <c r="O31" s="29">
        <v>6</v>
      </c>
      <c r="P31" s="30">
        <v>12</v>
      </c>
      <c r="Q31" s="29">
        <v>8</v>
      </c>
      <c r="R31" s="29">
        <v>9</v>
      </c>
      <c r="S31" s="29">
        <v>8</v>
      </c>
      <c r="T31" s="34">
        <v>8.3333333333333339</v>
      </c>
      <c r="U31" s="29">
        <v>9</v>
      </c>
      <c r="V31" s="29">
        <v>119</v>
      </c>
      <c r="W31" s="30">
        <v>43.565598160558572</v>
      </c>
      <c r="X31" s="29">
        <v>3</v>
      </c>
      <c r="Y31" s="29">
        <v>7</v>
      </c>
      <c r="Z31" s="29">
        <v>1610</v>
      </c>
      <c r="AA31" s="29">
        <v>4</v>
      </c>
      <c r="AB31" s="29">
        <v>11</v>
      </c>
      <c r="AC31" s="30">
        <v>1660</v>
      </c>
      <c r="AD31" s="29">
        <v>36</v>
      </c>
      <c r="AE31" s="29">
        <v>570</v>
      </c>
      <c r="AF31" s="33">
        <v>22.3</v>
      </c>
      <c r="AG31" s="35">
        <v>0.75</v>
      </c>
      <c r="AH31" s="35">
        <v>3.5000000000000004</v>
      </c>
      <c r="AI31" s="34">
        <v>88.679405218542897</v>
      </c>
    </row>
    <row r="32" spans="1:35">
      <c r="A32" s="58" t="s">
        <v>34</v>
      </c>
      <c r="B32" s="37">
        <v>9</v>
      </c>
      <c r="C32" s="37">
        <v>24</v>
      </c>
      <c r="D32" s="37">
        <v>16.96252936456878</v>
      </c>
      <c r="E32" s="37">
        <v>38.904883863689868</v>
      </c>
      <c r="F32" s="29">
        <v>18</v>
      </c>
      <c r="G32" s="29">
        <v>120</v>
      </c>
      <c r="H32" s="30">
        <v>523.27691274804693</v>
      </c>
      <c r="I32" s="29">
        <v>6</v>
      </c>
      <c r="J32" s="29">
        <v>73</v>
      </c>
      <c r="K32" s="30">
        <v>7.5625646206689554</v>
      </c>
      <c r="L32" s="29">
        <v>2</v>
      </c>
      <c r="M32" s="29">
        <v>0</v>
      </c>
      <c r="N32" s="29">
        <v>23</v>
      </c>
      <c r="O32" s="29">
        <v>2</v>
      </c>
      <c r="P32" s="30">
        <v>4</v>
      </c>
      <c r="Q32" s="29">
        <v>1</v>
      </c>
      <c r="R32" s="29">
        <v>5</v>
      </c>
      <c r="S32" s="29">
        <v>6</v>
      </c>
      <c r="T32" s="34">
        <v>4</v>
      </c>
      <c r="U32" s="29">
        <v>56</v>
      </c>
      <c r="V32" s="29">
        <v>100</v>
      </c>
      <c r="W32" s="30">
        <v>49.653621838499866</v>
      </c>
      <c r="X32" s="29">
        <v>5</v>
      </c>
      <c r="Y32" s="29">
        <v>19</v>
      </c>
      <c r="Z32" s="29">
        <v>1325</v>
      </c>
      <c r="AA32" s="29">
        <v>5</v>
      </c>
      <c r="AB32" s="29">
        <v>18</v>
      </c>
      <c r="AC32" s="30">
        <v>1129</v>
      </c>
      <c r="AD32" s="29">
        <v>37</v>
      </c>
      <c r="AE32" s="29">
        <v>425</v>
      </c>
      <c r="AF32" s="33">
        <v>21.8</v>
      </c>
      <c r="AG32" s="35" t="s">
        <v>0</v>
      </c>
      <c r="AH32" s="35" t="s">
        <v>0</v>
      </c>
      <c r="AI32" s="34">
        <v>0</v>
      </c>
    </row>
    <row r="33" spans="1:35">
      <c r="A33" s="58" t="s">
        <v>35</v>
      </c>
      <c r="B33" s="37">
        <v>8</v>
      </c>
      <c r="C33" s="37">
        <v>22</v>
      </c>
      <c r="D33" s="37">
        <v>244.94865286480427</v>
      </c>
      <c r="E33" s="37">
        <v>507.10973149441298</v>
      </c>
      <c r="F33" s="29">
        <v>21</v>
      </c>
      <c r="G33" s="29">
        <v>239</v>
      </c>
      <c r="H33" s="30">
        <v>275.21352237933286</v>
      </c>
      <c r="I33" s="29">
        <v>5</v>
      </c>
      <c r="J33" s="29">
        <v>75</v>
      </c>
      <c r="K33" s="30">
        <v>18.552132919448322</v>
      </c>
      <c r="L33" s="29">
        <v>2</v>
      </c>
      <c r="M33" s="29">
        <v>0</v>
      </c>
      <c r="N33" s="29">
        <v>2.1</v>
      </c>
      <c r="O33" s="29">
        <v>3</v>
      </c>
      <c r="P33" s="30">
        <v>5</v>
      </c>
      <c r="Q33" s="29">
        <v>6</v>
      </c>
      <c r="R33" s="29">
        <v>1</v>
      </c>
      <c r="S33" s="29">
        <v>5</v>
      </c>
      <c r="T33" s="34">
        <v>4</v>
      </c>
      <c r="U33" s="29">
        <v>54</v>
      </c>
      <c r="V33" s="29">
        <v>504</v>
      </c>
      <c r="W33" s="30">
        <v>203.79069320840429</v>
      </c>
      <c r="X33" s="29">
        <v>9</v>
      </c>
      <c r="Y33" s="29">
        <v>54</v>
      </c>
      <c r="Z33" s="29">
        <v>5491</v>
      </c>
      <c r="AA33" s="29">
        <v>17</v>
      </c>
      <c r="AB33" s="29">
        <v>62</v>
      </c>
      <c r="AC33" s="30">
        <v>5554</v>
      </c>
      <c r="AD33" s="29">
        <v>43</v>
      </c>
      <c r="AE33" s="29">
        <v>660</v>
      </c>
      <c r="AF33" s="33">
        <v>82</v>
      </c>
      <c r="AG33" s="35">
        <v>4.75</v>
      </c>
      <c r="AH33" s="35">
        <v>76</v>
      </c>
      <c r="AI33" s="34">
        <v>0</v>
      </c>
    </row>
    <row r="34" spans="1:35">
      <c r="A34" s="58" t="s">
        <v>36</v>
      </c>
      <c r="B34" s="37">
        <v>19</v>
      </c>
      <c r="C34" s="37">
        <v>75</v>
      </c>
      <c r="D34" s="37">
        <v>176.67740477606557</v>
      </c>
      <c r="E34" s="37">
        <v>369.25920969508218</v>
      </c>
      <c r="F34" s="29">
        <v>9</v>
      </c>
      <c r="G34" s="29">
        <v>181</v>
      </c>
      <c r="H34" s="30">
        <v>985.92208988586935</v>
      </c>
      <c r="I34" s="29">
        <v>6</v>
      </c>
      <c r="J34" s="29">
        <v>44</v>
      </c>
      <c r="K34" s="30">
        <v>22.72494810453167</v>
      </c>
      <c r="L34" s="29">
        <v>1</v>
      </c>
      <c r="M34" s="29">
        <v>0</v>
      </c>
      <c r="N34" s="29">
        <v>0.2</v>
      </c>
      <c r="O34" s="29">
        <v>3</v>
      </c>
      <c r="P34" s="30">
        <v>4</v>
      </c>
      <c r="Q34" s="29">
        <v>6</v>
      </c>
      <c r="R34" s="29">
        <v>1</v>
      </c>
      <c r="S34" s="29">
        <v>5</v>
      </c>
      <c r="T34" s="34">
        <v>4</v>
      </c>
      <c r="U34" s="29">
        <v>54</v>
      </c>
      <c r="V34" s="29">
        <v>122</v>
      </c>
      <c r="W34" s="30">
        <v>60.93199446941486</v>
      </c>
      <c r="X34" s="29">
        <v>6</v>
      </c>
      <c r="Y34" s="29">
        <v>75</v>
      </c>
      <c r="Z34" s="29">
        <v>5497</v>
      </c>
      <c r="AA34" s="29">
        <v>10</v>
      </c>
      <c r="AB34" s="29">
        <v>100</v>
      </c>
      <c r="AC34" s="30">
        <v>6150</v>
      </c>
      <c r="AD34" s="29">
        <v>41</v>
      </c>
      <c r="AE34" s="29">
        <v>743</v>
      </c>
      <c r="AF34" s="33">
        <v>77.400000000000006</v>
      </c>
      <c r="AG34" s="35" t="s">
        <v>0</v>
      </c>
      <c r="AH34" s="35" t="s">
        <v>0</v>
      </c>
      <c r="AI34" s="34">
        <v>0</v>
      </c>
    </row>
    <row r="35" spans="1:35">
      <c r="A35" s="58" t="s">
        <v>37</v>
      </c>
      <c r="B35" s="37">
        <v>9</v>
      </c>
      <c r="C35" s="37">
        <v>27</v>
      </c>
      <c r="D35" s="37">
        <v>6.8743893263179698</v>
      </c>
      <c r="E35" s="37">
        <v>0</v>
      </c>
      <c r="F35" s="29">
        <v>18</v>
      </c>
      <c r="G35" s="29">
        <v>155</v>
      </c>
      <c r="H35" s="30">
        <v>97.79522344776538</v>
      </c>
      <c r="I35" s="29">
        <v>6</v>
      </c>
      <c r="J35" s="29">
        <v>31</v>
      </c>
      <c r="K35" s="30">
        <v>1.2762066636858196</v>
      </c>
      <c r="L35" s="29">
        <v>5</v>
      </c>
      <c r="M35" s="29">
        <v>33.9</v>
      </c>
      <c r="N35" s="29">
        <v>32.9</v>
      </c>
      <c r="O35" s="29">
        <v>4</v>
      </c>
      <c r="P35" s="30">
        <v>9</v>
      </c>
      <c r="Q35" s="29">
        <v>7</v>
      </c>
      <c r="R35" s="29">
        <v>6</v>
      </c>
      <c r="S35" s="29">
        <v>5</v>
      </c>
      <c r="T35" s="34">
        <v>6</v>
      </c>
      <c r="U35" s="29">
        <v>10</v>
      </c>
      <c r="V35" s="29">
        <v>316</v>
      </c>
      <c r="W35" s="30">
        <v>25.265081303654597</v>
      </c>
      <c r="X35" s="29">
        <v>6</v>
      </c>
      <c r="Y35" s="29">
        <v>21</v>
      </c>
      <c r="Z35" s="29">
        <v>745</v>
      </c>
      <c r="AA35" s="29">
        <v>7</v>
      </c>
      <c r="AB35" s="29">
        <v>21</v>
      </c>
      <c r="AC35" s="30">
        <v>795</v>
      </c>
      <c r="AD35" s="29">
        <v>36</v>
      </c>
      <c r="AE35" s="29">
        <v>480</v>
      </c>
      <c r="AF35" s="33">
        <v>28.6</v>
      </c>
      <c r="AG35" s="35">
        <v>4.46</v>
      </c>
      <c r="AH35" s="35">
        <v>14.499999999999998</v>
      </c>
      <c r="AI35" s="34">
        <v>21.292992657326927</v>
      </c>
    </row>
    <row r="36" spans="1:35">
      <c r="A36" s="58" t="s">
        <v>38</v>
      </c>
      <c r="B36" s="37">
        <v>14</v>
      </c>
      <c r="C36" s="37">
        <v>37</v>
      </c>
      <c r="D36" s="37">
        <v>4.893741862430959</v>
      </c>
      <c r="E36" s="37">
        <v>130.92991031229076</v>
      </c>
      <c r="F36" s="29">
        <v>37</v>
      </c>
      <c r="G36" s="29">
        <v>336</v>
      </c>
      <c r="H36" s="30">
        <v>579.2261808995446</v>
      </c>
      <c r="I36" s="29">
        <v>4</v>
      </c>
      <c r="J36" s="29">
        <v>29</v>
      </c>
      <c r="K36" s="30">
        <v>3.1480076337811731</v>
      </c>
      <c r="L36" s="29">
        <v>4</v>
      </c>
      <c r="M36" s="29">
        <v>0</v>
      </c>
      <c r="N36" s="29">
        <v>62.1</v>
      </c>
      <c r="O36" s="29">
        <v>6</v>
      </c>
      <c r="P36" s="30">
        <v>10</v>
      </c>
      <c r="Q36" s="29">
        <v>10</v>
      </c>
      <c r="R36" s="29">
        <v>1</v>
      </c>
      <c r="S36" s="29">
        <v>4</v>
      </c>
      <c r="T36" s="34">
        <v>5</v>
      </c>
      <c r="U36" s="29">
        <v>7</v>
      </c>
      <c r="V36" s="29">
        <v>504</v>
      </c>
      <c r="W36" s="30">
        <v>63.805581259019249</v>
      </c>
      <c r="X36" s="29">
        <v>7</v>
      </c>
      <c r="Y36" s="29">
        <v>21</v>
      </c>
      <c r="Z36" s="29">
        <v>500</v>
      </c>
      <c r="AA36" s="29">
        <v>5</v>
      </c>
      <c r="AB36" s="29">
        <v>24</v>
      </c>
      <c r="AC36" s="30">
        <v>545</v>
      </c>
      <c r="AD36" s="29">
        <v>34</v>
      </c>
      <c r="AE36" s="29">
        <v>406</v>
      </c>
      <c r="AF36" s="33">
        <v>11.1</v>
      </c>
      <c r="AG36" s="35">
        <v>1.67</v>
      </c>
      <c r="AH36" s="35">
        <v>22</v>
      </c>
      <c r="AI36" s="34">
        <v>35.25406914867196</v>
      </c>
    </row>
    <row r="37" spans="1:35">
      <c r="A37" s="58" t="s">
        <v>39</v>
      </c>
      <c r="B37" s="37">
        <v>9</v>
      </c>
      <c r="C37" s="37">
        <v>20</v>
      </c>
      <c r="D37" s="37">
        <v>12.776791568675028</v>
      </c>
      <c r="E37" s="37">
        <v>0</v>
      </c>
      <c r="F37" s="29">
        <v>11</v>
      </c>
      <c r="G37" s="29">
        <v>51</v>
      </c>
      <c r="H37" s="30">
        <v>402.76851786729236</v>
      </c>
      <c r="I37" s="29">
        <v>7</v>
      </c>
      <c r="J37" s="29">
        <v>20</v>
      </c>
      <c r="K37" s="30">
        <v>1.9956604908978626</v>
      </c>
      <c r="L37" s="29">
        <v>5</v>
      </c>
      <c r="M37" s="29">
        <v>60.5</v>
      </c>
      <c r="N37" s="29">
        <v>0</v>
      </c>
      <c r="O37" s="29">
        <v>5</v>
      </c>
      <c r="P37" s="30">
        <v>10</v>
      </c>
      <c r="Q37" s="29">
        <v>8</v>
      </c>
      <c r="R37" s="29">
        <v>8</v>
      </c>
      <c r="S37" s="29">
        <v>9</v>
      </c>
      <c r="T37" s="34">
        <v>8.3333333333333339</v>
      </c>
      <c r="U37" s="29">
        <v>20</v>
      </c>
      <c r="V37" s="29">
        <v>208</v>
      </c>
      <c r="W37" s="30">
        <v>78.69099645503303</v>
      </c>
      <c r="X37" s="29">
        <v>6</v>
      </c>
      <c r="Y37" s="29">
        <v>14</v>
      </c>
      <c r="Z37" s="29">
        <v>1770</v>
      </c>
      <c r="AA37" s="29">
        <v>8</v>
      </c>
      <c r="AB37" s="29">
        <v>14</v>
      </c>
      <c r="AC37" s="30">
        <v>1750</v>
      </c>
      <c r="AD37" s="29">
        <v>34</v>
      </c>
      <c r="AE37" s="29">
        <v>1346</v>
      </c>
      <c r="AF37" s="33">
        <v>52.6</v>
      </c>
      <c r="AG37" s="35">
        <v>3</v>
      </c>
      <c r="AH37" s="35">
        <v>1</v>
      </c>
      <c r="AI37" s="34">
        <v>52.79846969774853</v>
      </c>
    </row>
    <row r="38" spans="1:35">
      <c r="A38" s="58" t="s">
        <v>40</v>
      </c>
      <c r="B38" s="37">
        <v>11</v>
      </c>
      <c r="C38" s="37">
        <v>24</v>
      </c>
      <c r="D38" s="37">
        <v>182.05877103483661</v>
      </c>
      <c r="E38" s="37">
        <v>261.77821336248712</v>
      </c>
      <c r="F38" s="29">
        <v>18</v>
      </c>
      <c r="G38" s="29">
        <v>164</v>
      </c>
      <c r="H38" s="30">
        <v>72.612050916562879</v>
      </c>
      <c r="I38" s="29">
        <v>5</v>
      </c>
      <c r="J38" s="29">
        <v>24</v>
      </c>
      <c r="K38" s="30">
        <v>20.783925402342632</v>
      </c>
      <c r="L38" s="29">
        <v>0</v>
      </c>
      <c r="M38" s="29">
        <v>0</v>
      </c>
      <c r="N38" s="29">
        <v>0</v>
      </c>
      <c r="O38" s="29">
        <v>3</v>
      </c>
      <c r="P38" s="30">
        <v>3</v>
      </c>
      <c r="Q38" s="29">
        <v>6</v>
      </c>
      <c r="R38" s="29">
        <v>1</v>
      </c>
      <c r="S38" s="29">
        <v>5</v>
      </c>
      <c r="T38" s="34">
        <v>4</v>
      </c>
      <c r="U38" s="29">
        <v>20</v>
      </c>
      <c r="V38" s="29">
        <v>100</v>
      </c>
      <c r="W38" s="30">
        <v>41.117716359587142</v>
      </c>
      <c r="X38" s="29">
        <v>10</v>
      </c>
      <c r="Y38" s="29">
        <v>30</v>
      </c>
      <c r="Z38" s="29">
        <v>1073</v>
      </c>
      <c r="AA38" s="29">
        <v>10</v>
      </c>
      <c r="AB38" s="29">
        <v>21</v>
      </c>
      <c r="AC38" s="30">
        <v>1057</v>
      </c>
      <c r="AD38" s="29">
        <v>43</v>
      </c>
      <c r="AE38" s="29">
        <v>506</v>
      </c>
      <c r="AF38" s="33">
        <v>89.4</v>
      </c>
      <c r="AG38" s="35" t="s">
        <v>0</v>
      </c>
      <c r="AH38" s="35" t="s">
        <v>0</v>
      </c>
      <c r="AI38" s="34">
        <v>0</v>
      </c>
    </row>
    <row r="39" spans="1:35">
      <c r="A39" s="58" t="s">
        <v>41</v>
      </c>
      <c r="B39" s="37">
        <v>13</v>
      </c>
      <c r="C39" s="37">
        <v>149</v>
      </c>
      <c r="D39" s="37">
        <v>391.04818230629127</v>
      </c>
      <c r="E39" s="37">
        <v>0</v>
      </c>
      <c r="F39" s="29">
        <v>14</v>
      </c>
      <c r="G39" s="29">
        <v>322</v>
      </c>
      <c r="H39" s="30">
        <v>1485.1321479587423</v>
      </c>
      <c r="I39" s="29">
        <v>8</v>
      </c>
      <c r="J39" s="29">
        <v>57</v>
      </c>
      <c r="K39" s="30">
        <v>9.8045411103267064</v>
      </c>
      <c r="L39" s="29">
        <v>0</v>
      </c>
      <c r="M39" s="29">
        <v>0</v>
      </c>
      <c r="N39" s="29">
        <v>0</v>
      </c>
      <c r="O39" s="29">
        <v>3</v>
      </c>
      <c r="P39" s="30">
        <v>3</v>
      </c>
      <c r="Q39" s="29">
        <v>3</v>
      </c>
      <c r="R39" s="29">
        <v>3</v>
      </c>
      <c r="S39" s="29">
        <v>4</v>
      </c>
      <c r="T39" s="34">
        <v>3.3333333333333335</v>
      </c>
      <c r="U39" s="29">
        <v>32</v>
      </c>
      <c r="V39" s="29">
        <v>308</v>
      </c>
      <c r="W39" s="30">
        <v>322.00085456484902</v>
      </c>
      <c r="X39" s="29">
        <v>8</v>
      </c>
      <c r="Y39" s="29">
        <v>44</v>
      </c>
      <c r="Z39" s="29">
        <v>2607</v>
      </c>
      <c r="AA39" s="29">
        <v>9</v>
      </c>
      <c r="AB39" s="29">
        <v>63</v>
      </c>
      <c r="AC39" s="30">
        <v>2483</v>
      </c>
      <c r="AD39" s="29">
        <v>43</v>
      </c>
      <c r="AE39" s="29">
        <v>625</v>
      </c>
      <c r="AF39" s="33">
        <v>151.80000000000001</v>
      </c>
      <c r="AG39" s="35">
        <v>5.166666666666667</v>
      </c>
      <c r="AH39" s="35">
        <v>28.499999999999996</v>
      </c>
      <c r="AI39" s="34">
        <v>5.4300676162641324</v>
      </c>
    </row>
    <row r="40" spans="1:35">
      <c r="A40" s="58" t="s">
        <v>42</v>
      </c>
      <c r="B40" s="37">
        <v>10</v>
      </c>
      <c r="C40" s="37">
        <v>37</v>
      </c>
      <c r="D40" s="37">
        <v>86.515361951897262</v>
      </c>
      <c r="E40" s="37">
        <v>96.483759200848965</v>
      </c>
      <c r="F40" s="29">
        <v>14</v>
      </c>
      <c r="G40" s="29">
        <v>169</v>
      </c>
      <c r="H40" s="30">
        <v>265.55439938766517</v>
      </c>
      <c r="I40" s="29">
        <v>7</v>
      </c>
      <c r="J40" s="29">
        <v>116</v>
      </c>
      <c r="K40" s="30">
        <v>10.301776059907574</v>
      </c>
      <c r="L40" s="29">
        <v>2</v>
      </c>
      <c r="M40" s="29">
        <v>0</v>
      </c>
      <c r="N40" s="29">
        <v>3</v>
      </c>
      <c r="O40" s="29">
        <v>3</v>
      </c>
      <c r="P40" s="30">
        <v>5</v>
      </c>
      <c r="Q40" s="29">
        <v>6</v>
      </c>
      <c r="R40" s="29">
        <v>1</v>
      </c>
      <c r="S40" s="29">
        <v>3</v>
      </c>
      <c r="T40" s="34">
        <v>3.3333333333333335</v>
      </c>
      <c r="U40" s="29">
        <v>61</v>
      </c>
      <c r="V40" s="29">
        <v>606</v>
      </c>
      <c r="W40" s="30">
        <v>65.506208178493566</v>
      </c>
      <c r="X40" s="29">
        <v>11</v>
      </c>
      <c r="Y40" s="29">
        <v>50</v>
      </c>
      <c r="Z40" s="29">
        <v>2490</v>
      </c>
      <c r="AA40" s="29">
        <v>12</v>
      </c>
      <c r="AB40" s="29">
        <v>62</v>
      </c>
      <c r="AC40" s="30">
        <v>2959</v>
      </c>
      <c r="AD40" s="29">
        <v>44</v>
      </c>
      <c r="AE40" s="29">
        <v>560</v>
      </c>
      <c r="AF40" s="33">
        <v>53.2</v>
      </c>
      <c r="AG40" s="35">
        <v>3</v>
      </c>
      <c r="AH40" s="35">
        <v>24</v>
      </c>
      <c r="AI40" s="34">
        <v>20.383003205391638</v>
      </c>
    </row>
    <row r="41" spans="1:35">
      <c r="A41" s="58" t="s">
        <v>43</v>
      </c>
      <c r="B41" s="37">
        <v>12</v>
      </c>
      <c r="C41" s="37">
        <v>60</v>
      </c>
      <c r="D41" s="37">
        <v>19.991822038228158</v>
      </c>
      <c r="E41" s="37">
        <v>0</v>
      </c>
      <c r="F41" s="29">
        <v>23</v>
      </c>
      <c r="G41" s="29">
        <v>191</v>
      </c>
      <c r="H41" s="30">
        <v>183.57734141324826</v>
      </c>
      <c r="I41" s="29">
        <v>6</v>
      </c>
      <c r="J41" s="29">
        <v>21</v>
      </c>
      <c r="K41" s="30">
        <v>3.4031141660207136</v>
      </c>
      <c r="L41" s="29">
        <v>5</v>
      </c>
      <c r="M41" s="29">
        <v>56</v>
      </c>
      <c r="N41" s="29">
        <v>24.3</v>
      </c>
      <c r="O41" s="29">
        <v>5</v>
      </c>
      <c r="P41" s="30">
        <v>10</v>
      </c>
      <c r="Q41" s="29">
        <v>2</v>
      </c>
      <c r="R41" s="29">
        <v>5</v>
      </c>
      <c r="S41" s="29">
        <v>2</v>
      </c>
      <c r="T41" s="34">
        <v>3</v>
      </c>
      <c r="U41" s="29">
        <v>42</v>
      </c>
      <c r="V41" s="29">
        <v>282</v>
      </c>
      <c r="W41" s="30">
        <v>54.819825559064995</v>
      </c>
      <c r="X41" s="29">
        <v>6</v>
      </c>
      <c r="Y41" s="29">
        <v>13</v>
      </c>
      <c r="Z41" s="29">
        <v>1190</v>
      </c>
      <c r="AA41" s="29">
        <v>7</v>
      </c>
      <c r="AB41" s="29">
        <v>15</v>
      </c>
      <c r="AC41" s="30">
        <v>1190</v>
      </c>
      <c r="AD41" s="29">
        <v>40</v>
      </c>
      <c r="AE41" s="29">
        <v>852</v>
      </c>
      <c r="AF41" s="33">
        <v>24.3</v>
      </c>
      <c r="AG41" s="35">
        <v>3.5</v>
      </c>
      <c r="AH41" s="35">
        <v>14.499999999999998</v>
      </c>
      <c r="AI41" s="34">
        <v>25.424931789215304</v>
      </c>
    </row>
    <row r="42" spans="1:35">
      <c r="A42" s="58" t="s">
        <v>44</v>
      </c>
      <c r="B42" s="37">
        <v>10</v>
      </c>
      <c r="C42" s="37">
        <v>40</v>
      </c>
      <c r="D42" s="37">
        <v>133.33603490019703</v>
      </c>
      <c r="E42" s="37">
        <v>204.89265458019065</v>
      </c>
      <c r="F42" s="29">
        <v>22</v>
      </c>
      <c r="G42" s="29">
        <v>629</v>
      </c>
      <c r="H42" s="30">
        <v>230.91402171187485</v>
      </c>
      <c r="I42" s="29">
        <v>6</v>
      </c>
      <c r="J42" s="29">
        <v>62</v>
      </c>
      <c r="K42" s="30">
        <v>13.904035930267268</v>
      </c>
      <c r="L42" s="29">
        <v>1</v>
      </c>
      <c r="M42" s="29">
        <v>0</v>
      </c>
      <c r="N42" s="29">
        <v>2.7</v>
      </c>
      <c r="O42" s="29">
        <v>3</v>
      </c>
      <c r="P42" s="30">
        <v>4</v>
      </c>
      <c r="Q42" s="29">
        <v>6</v>
      </c>
      <c r="R42" s="29">
        <v>1</v>
      </c>
      <c r="S42" s="29">
        <v>3</v>
      </c>
      <c r="T42" s="34">
        <v>3.3333333333333335</v>
      </c>
      <c r="U42" s="29">
        <v>66</v>
      </c>
      <c r="V42" s="29">
        <v>270</v>
      </c>
      <c r="W42" s="30">
        <v>44.721443120632394</v>
      </c>
      <c r="X42" s="29">
        <v>10</v>
      </c>
      <c r="Y42" s="29">
        <v>25</v>
      </c>
      <c r="Z42" s="29">
        <v>1969</v>
      </c>
      <c r="AA42" s="29">
        <v>9</v>
      </c>
      <c r="AB42" s="29">
        <v>36</v>
      </c>
      <c r="AC42" s="30">
        <v>2577</v>
      </c>
      <c r="AD42" s="29">
        <v>33</v>
      </c>
      <c r="AE42" s="29">
        <v>770</v>
      </c>
      <c r="AF42" s="33">
        <v>41.7</v>
      </c>
      <c r="AG42" s="35">
        <v>2.1666666666666701</v>
      </c>
      <c r="AH42" s="35">
        <v>18</v>
      </c>
      <c r="AI42" s="34">
        <v>33.952259791981277</v>
      </c>
    </row>
    <row r="43" spans="1:35">
      <c r="A43" s="58" t="s">
        <v>45</v>
      </c>
      <c r="B43" s="37">
        <v>7</v>
      </c>
      <c r="C43" s="37">
        <v>22</v>
      </c>
      <c r="D43" s="37">
        <v>8.3516044127507065</v>
      </c>
      <c r="E43" s="37">
        <v>13.427016740756766</v>
      </c>
      <c r="F43" s="29">
        <v>14</v>
      </c>
      <c r="G43" s="29">
        <v>420</v>
      </c>
      <c r="H43" s="30">
        <v>895.16121390382091</v>
      </c>
      <c r="I43" s="29">
        <v>5</v>
      </c>
      <c r="J43" s="29">
        <v>104</v>
      </c>
      <c r="K43" s="30">
        <v>5.0097748681872707</v>
      </c>
      <c r="L43" s="29">
        <v>4</v>
      </c>
      <c r="M43" s="29">
        <v>77</v>
      </c>
      <c r="N43" s="29">
        <v>0</v>
      </c>
      <c r="O43" s="29">
        <v>6</v>
      </c>
      <c r="P43" s="30">
        <v>10</v>
      </c>
      <c r="Q43" s="29">
        <v>1</v>
      </c>
      <c r="R43" s="29">
        <v>5</v>
      </c>
      <c r="S43" s="29">
        <v>6</v>
      </c>
      <c r="T43" s="34">
        <v>4</v>
      </c>
      <c r="U43" s="29">
        <v>17</v>
      </c>
      <c r="V43" s="29">
        <v>196</v>
      </c>
      <c r="W43" s="30">
        <v>32.467666802620634</v>
      </c>
      <c r="X43" s="29">
        <v>7</v>
      </c>
      <c r="Y43" s="29">
        <v>20</v>
      </c>
      <c r="Z43" s="29">
        <v>1281</v>
      </c>
      <c r="AA43" s="29">
        <v>8</v>
      </c>
      <c r="AB43" s="29">
        <v>16</v>
      </c>
      <c r="AC43" s="30">
        <v>1141</v>
      </c>
      <c r="AD43" s="29">
        <v>38</v>
      </c>
      <c r="AE43" s="29">
        <v>561</v>
      </c>
      <c r="AF43" s="33">
        <v>13.8</v>
      </c>
      <c r="AG43" s="35">
        <v>3.0858333333333299</v>
      </c>
      <c r="AH43" s="35">
        <v>14.499999999999998</v>
      </c>
      <c r="AI43" s="34">
        <v>30.466070616126466</v>
      </c>
    </row>
    <row r="44" spans="1:35">
      <c r="A44" s="58" t="s">
        <v>46</v>
      </c>
      <c r="B44" s="37">
        <v>6</v>
      </c>
      <c r="C44" s="37">
        <v>8</v>
      </c>
      <c r="D44" s="37">
        <v>13.347461019680605</v>
      </c>
      <c r="E44" s="37">
        <v>0</v>
      </c>
      <c r="F44" s="29">
        <v>13</v>
      </c>
      <c r="G44" s="29">
        <v>677</v>
      </c>
      <c r="H44" s="30">
        <v>50.173113217117894</v>
      </c>
      <c r="I44" s="29">
        <v>3</v>
      </c>
      <c r="J44" s="29">
        <v>34</v>
      </c>
      <c r="K44" s="30">
        <v>9.9965355457460987</v>
      </c>
      <c r="L44" s="29">
        <v>0</v>
      </c>
      <c r="M44" s="29">
        <v>0</v>
      </c>
      <c r="N44" s="29">
        <v>0</v>
      </c>
      <c r="O44" s="29">
        <v>9</v>
      </c>
      <c r="P44" s="30">
        <v>9</v>
      </c>
      <c r="Q44" s="29">
        <v>4</v>
      </c>
      <c r="R44" s="29">
        <v>4</v>
      </c>
      <c r="S44" s="29">
        <v>7</v>
      </c>
      <c r="T44" s="34">
        <v>5</v>
      </c>
      <c r="U44" s="29">
        <v>27</v>
      </c>
      <c r="V44" s="29">
        <v>149</v>
      </c>
      <c r="W44" s="30">
        <v>28.772187455305918</v>
      </c>
      <c r="X44" s="29">
        <v>5</v>
      </c>
      <c r="Y44" s="29">
        <v>7</v>
      </c>
      <c r="Z44" s="29">
        <v>820</v>
      </c>
      <c r="AA44" s="29">
        <v>6</v>
      </c>
      <c r="AB44" s="29">
        <v>5</v>
      </c>
      <c r="AC44" s="30">
        <v>1030</v>
      </c>
      <c r="AD44" s="29">
        <v>43</v>
      </c>
      <c r="AE44" s="29">
        <v>735</v>
      </c>
      <c r="AF44" s="33">
        <v>16.399999999999999</v>
      </c>
      <c r="AG44" s="35">
        <v>1.5</v>
      </c>
      <c r="AH44" s="35">
        <v>14.499999999999998</v>
      </c>
      <c r="AI44" s="34">
        <v>70.730023925496852</v>
      </c>
    </row>
    <row r="45" spans="1:35">
      <c r="A45" s="58" t="s">
        <v>47</v>
      </c>
      <c r="B45" s="37">
        <v>8</v>
      </c>
      <c r="C45" s="37">
        <v>15</v>
      </c>
      <c r="D45" s="37">
        <v>9.2315090650327853</v>
      </c>
      <c r="E45" s="37">
        <v>30.517385338951357</v>
      </c>
      <c r="F45" s="29">
        <v>36</v>
      </c>
      <c r="G45" s="29">
        <v>150</v>
      </c>
      <c r="H45" s="30">
        <v>16.171162491110323</v>
      </c>
      <c r="I45" s="29">
        <v>4</v>
      </c>
      <c r="J45" s="29">
        <v>78</v>
      </c>
      <c r="K45" s="30">
        <v>3.0043334687181309</v>
      </c>
      <c r="L45" s="29">
        <v>5</v>
      </c>
      <c r="M45" s="29">
        <v>73.099999999999994</v>
      </c>
      <c r="N45" s="29">
        <v>4.9000000000000004</v>
      </c>
      <c r="O45" s="29">
        <v>6</v>
      </c>
      <c r="P45" s="30">
        <v>11</v>
      </c>
      <c r="Q45" s="29">
        <v>2</v>
      </c>
      <c r="R45" s="29">
        <v>5</v>
      </c>
      <c r="S45" s="29">
        <v>8</v>
      </c>
      <c r="T45" s="34">
        <v>5</v>
      </c>
      <c r="U45" s="29">
        <v>12</v>
      </c>
      <c r="V45" s="29">
        <v>613</v>
      </c>
      <c r="W45" s="30">
        <v>47.190276398075149</v>
      </c>
      <c r="X45" s="29">
        <v>4</v>
      </c>
      <c r="Y45" s="29">
        <v>17</v>
      </c>
      <c r="Z45" s="29">
        <v>1060</v>
      </c>
      <c r="AA45" s="29">
        <v>7</v>
      </c>
      <c r="AB45" s="29">
        <v>20</v>
      </c>
      <c r="AC45" s="30">
        <v>1165</v>
      </c>
      <c r="AD45" s="29">
        <v>27</v>
      </c>
      <c r="AE45" s="29">
        <v>611</v>
      </c>
      <c r="AF45" s="33">
        <v>33</v>
      </c>
      <c r="AG45" s="35">
        <v>6.5</v>
      </c>
      <c r="AH45" s="35">
        <v>14.499999999999998</v>
      </c>
      <c r="AI45" s="34">
        <v>20.881331439877673</v>
      </c>
    </row>
    <row r="46" spans="1:35">
      <c r="A46" s="58" t="s">
        <v>48</v>
      </c>
      <c r="B46" s="37">
        <v>4</v>
      </c>
      <c r="C46" s="37">
        <v>6</v>
      </c>
      <c r="D46" s="37">
        <v>0</v>
      </c>
      <c r="E46" s="37">
        <v>38.624934951018275</v>
      </c>
      <c r="F46" s="29">
        <v>6</v>
      </c>
      <c r="G46" s="29">
        <v>69</v>
      </c>
      <c r="H46" s="30">
        <v>58.671276190596785</v>
      </c>
      <c r="I46" s="29">
        <v>6</v>
      </c>
      <c r="J46" s="29">
        <v>42</v>
      </c>
      <c r="K46" s="30">
        <v>0.61425105599952767</v>
      </c>
      <c r="L46" s="29">
        <v>4</v>
      </c>
      <c r="M46" s="29">
        <v>5.2</v>
      </c>
      <c r="N46" s="29">
        <v>0</v>
      </c>
      <c r="O46" s="29">
        <v>9</v>
      </c>
      <c r="P46" s="30">
        <v>13</v>
      </c>
      <c r="Q46" s="29">
        <v>7</v>
      </c>
      <c r="R46" s="29">
        <v>5</v>
      </c>
      <c r="S46" s="29">
        <v>7</v>
      </c>
      <c r="T46" s="34">
        <v>6.333333333333333</v>
      </c>
      <c r="U46" s="29">
        <v>9</v>
      </c>
      <c r="V46" s="29">
        <v>135</v>
      </c>
      <c r="W46" s="30">
        <v>29.19713879257889</v>
      </c>
      <c r="X46" s="29">
        <v>4</v>
      </c>
      <c r="Y46" s="29">
        <v>5</v>
      </c>
      <c r="Z46" s="29">
        <v>744</v>
      </c>
      <c r="AA46" s="29">
        <v>3</v>
      </c>
      <c r="AB46" s="29">
        <v>5</v>
      </c>
      <c r="AC46" s="30">
        <v>744</v>
      </c>
      <c r="AD46" s="29">
        <v>34</v>
      </c>
      <c r="AE46" s="29">
        <v>380</v>
      </c>
      <c r="AF46" s="33">
        <v>23.3</v>
      </c>
      <c r="AG46" s="35">
        <v>1.0833333333333333</v>
      </c>
      <c r="AH46" s="35">
        <v>4</v>
      </c>
      <c r="AI46" s="34">
        <v>86.499740952984467</v>
      </c>
    </row>
    <row r="47" spans="1:35">
      <c r="A47" s="58" t="s">
        <v>49</v>
      </c>
      <c r="B47" s="37">
        <v>11</v>
      </c>
      <c r="C47" s="37">
        <v>37</v>
      </c>
      <c r="D47" s="37">
        <v>195.07425736514546</v>
      </c>
      <c r="E47" s="37">
        <v>500.45881349432722</v>
      </c>
      <c r="F47" s="29">
        <v>14</v>
      </c>
      <c r="G47" s="29">
        <v>195</v>
      </c>
      <c r="H47" s="30">
        <v>948.32176340892545</v>
      </c>
      <c r="I47" s="29">
        <v>7</v>
      </c>
      <c r="J47" s="29">
        <v>40</v>
      </c>
      <c r="K47" s="30">
        <v>13.175762264304257</v>
      </c>
      <c r="L47" s="29">
        <v>1</v>
      </c>
      <c r="M47" s="29">
        <v>0</v>
      </c>
      <c r="N47" s="29">
        <v>0.2</v>
      </c>
      <c r="O47" s="29">
        <v>1</v>
      </c>
      <c r="P47" s="30">
        <v>2</v>
      </c>
      <c r="Q47" s="29">
        <v>5</v>
      </c>
      <c r="R47" s="29">
        <v>2</v>
      </c>
      <c r="S47" s="29">
        <v>0</v>
      </c>
      <c r="T47" s="34">
        <v>2.3333333333333335</v>
      </c>
      <c r="U47" s="29">
        <v>35</v>
      </c>
      <c r="V47" s="29">
        <v>114</v>
      </c>
      <c r="W47" s="30">
        <v>38.731071606056894</v>
      </c>
      <c r="X47" s="29">
        <v>5</v>
      </c>
      <c r="Y47" s="29">
        <v>19</v>
      </c>
      <c r="Z47" s="29">
        <v>836</v>
      </c>
      <c r="AA47" s="29">
        <v>5</v>
      </c>
      <c r="AB47" s="29">
        <v>18</v>
      </c>
      <c r="AC47" s="30">
        <v>911</v>
      </c>
      <c r="AD47" s="29">
        <v>40</v>
      </c>
      <c r="AE47" s="29">
        <v>1225</v>
      </c>
      <c r="AF47" s="33">
        <v>34</v>
      </c>
      <c r="AG47" s="35">
        <v>5</v>
      </c>
      <c r="AH47" s="35">
        <v>18</v>
      </c>
      <c r="AI47" s="34">
        <v>15.901047534312278</v>
      </c>
    </row>
    <row r="48" spans="1:35">
      <c r="A48" s="58" t="s">
        <v>50</v>
      </c>
      <c r="B48" s="37">
        <v>5</v>
      </c>
      <c r="C48" s="37">
        <v>14</v>
      </c>
      <c r="D48" s="37">
        <v>22.615948240751198</v>
      </c>
      <c r="E48" s="37">
        <v>0</v>
      </c>
      <c r="F48" s="29">
        <v>13</v>
      </c>
      <c r="G48" s="29">
        <v>182</v>
      </c>
      <c r="H48" s="30">
        <v>11.346967134583789</v>
      </c>
      <c r="I48" s="29">
        <v>5</v>
      </c>
      <c r="J48" s="29">
        <v>42</v>
      </c>
      <c r="K48" s="30">
        <v>13.684737945533316</v>
      </c>
      <c r="L48" s="29">
        <v>0</v>
      </c>
      <c r="M48" s="29">
        <v>0</v>
      </c>
      <c r="N48" s="29">
        <v>0</v>
      </c>
      <c r="O48" s="29">
        <v>9</v>
      </c>
      <c r="P48" s="30">
        <v>9</v>
      </c>
      <c r="Q48" s="29">
        <v>4</v>
      </c>
      <c r="R48" s="29">
        <v>8</v>
      </c>
      <c r="S48" s="29">
        <v>7</v>
      </c>
      <c r="T48" s="34">
        <v>6.333333333333333</v>
      </c>
      <c r="U48" s="29">
        <v>38</v>
      </c>
      <c r="V48" s="29">
        <v>120</v>
      </c>
      <c r="W48" s="30">
        <v>37.001815620620519</v>
      </c>
      <c r="X48" s="29">
        <v>7</v>
      </c>
      <c r="Y48" s="29">
        <v>13</v>
      </c>
      <c r="Z48" s="29">
        <v>1297</v>
      </c>
      <c r="AA48" s="29">
        <v>8</v>
      </c>
      <c r="AB48" s="29">
        <v>15</v>
      </c>
      <c r="AC48" s="30">
        <v>1310</v>
      </c>
      <c r="AD48" s="29">
        <v>47</v>
      </c>
      <c r="AE48" s="29">
        <v>681</v>
      </c>
      <c r="AF48" s="33">
        <v>36</v>
      </c>
      <c r="AG48" s="35" t="s">
        <v>0</v>
      </c>
      <c r="AH48" s="35" t="s">
        <v>0</v>
      </c>
      <c r="AI48" s="34">
        <v>0</v>
      </c>
    </row>
    <row r="49" spans="1:35">
      <c r="A49" s="58" t="s">
        <v>51</v>
      </c>
      <c r="B49" s="37">
        <v>8</v>
      </c>
      <c r="C49" s="37">
        <v>19</v>
      </c>
      <c r="D49" s="37">
        <v>17.318431256669708</v>
      </c>
      <c r="E49" s="37">
        <v>2.2754294570795047E-3</v>
      </c>
      <c r="F49" s="29">
        <v>17</v>
      </c>
      <c r="G49" s="29">
        <v>214</v>
      </c>
      <c r="H49" s="30">
        <v>131.62709286502911</v>
      </c>
      <c r="I49" s="29">
        <v>7</v>
      </c>
      <c r="J49" s="29">
        <v>60</v>
      </c>
      <c r="K49" s="30">
        <v>3.7365610556670976</v>
      </c>
      <c r="L49" s="29">
        <v>6</v>
      </c>
      <c r="M49" s="29">
        <v>46.1</v>
      </c>
      <c r="N49" s="29">
        <v>29.7</v>
      </c>
      <c r="O49" s="29">
        <v>3</v>
      </c>
      <c r="P49" s="30">
        <v>9</v>
      </c>
      <c r="Q49" s="29">
        <v>5</v>
      </c>
      <c r="R49" s="29">
        <v>4</v>
      </c>
      <c r="S49" s="29">
        <v>8</v>
      </c>
      <c r="T49" s="34">
        <v>5.666666666666667</v>
      </c>
      <c r="U49" s="29">
        <v>9</v>
      </c>
      <c r="V49" s="29">
        <v>324</v>
      </c>
      <c r="W49" s="30">
        <v>38.959321293581482</v>
      </c>
      <c r="X49" s="29">
        <v>6</v>
      </c>
      <c r="Y49" s="29">
        <v>9</v>
      </c>
      <c r="Z49" s="29">
        <v>916</v>
      </c>
      <c r="AA49" s="29">
        <v>7</v>
      </c>
      <c r="AB49" s="29">
        <v>10</v>
      </c>
      <c r="AC49" s="30">
        <v>1150</v>
      </c>
      <c r="AD49" s="29">
        <v>34</v>
      </c>
      <c r="AE49" s="29">
        <v>460</v>
      </c>
      <c r="AF49" s="33">
        <v>40.9</v>
      </c>
      <c r="AG49" s="35">
        <v>3.5</v>
      </c>
      <c r="AH49" s="35">
        <v>38</v>
      </c>
      <c r="AI49" s="34">
        <v>8.8823745603917192</v>
      </c>
    </row>
    <row r="50" spans="1:35">
      <c r="A50" s="58" t="s">
        <v>52</v>
      </c>
      <c r="B50" s="37">
        <v>13</v>
      </c>
      <c r="C50" s="37">
        <v>64</v>
      </c>
      <c r="D50" s="37">
        <v>37.703149607594973</v>
      </c>
      <c r="E50" s="37">
        <v>10.578710994842954</v>
      </c>
      <c r="F50" s="29">
        <v>19</v>
      </c>
      <c r="G50" s="29">
        <v>155</v>
      </c>
      <c r="H50" s="30">
        <v>230.55811656287852</v>
      </c>
      <c r="I50" s="29">
        <v>9</v>
      </c>
      <c r="J50" s="29">
        <v>16</v>
      </c>
      <c r="K50" s="30">
        <v>2.1152356876447067</v>
      </c>
      <c r="L50" s="29">
        <v>5</v>
      </c>
      <c r="M50" s="29">
        <v>46</v>
      </c>
      <c r="N50" s="29">
        <v>37.200000000000003</v>
      </c>
      <c r="O50" s="29">
        <v>3</v>
      </c>
      <c r="P50" s="30">
        <v>8</v>
      </c>
      <c r="Q50" s="29">
        <v>1</v>
      </c>
      <c r="R50" s="29">
        <v>5</v>
      </c>
      <c r="S50" s="29">
        <v>6</v>
      </c>
      <c r="T50" s="34">
        <v>4</v>
      </c>
      <c r="U50" s="29">
        <v>8</v>
      </c>
      <c r="V50" s="29">
        <v>600</v>
      </c>
      <c r="W50" s="30">
        <v>34.934866661164612</v>
      </c>
      <c r="X50" s="29">
        <v>9</v>
      </c>
      <c r="Y50" s="29">
        <v>20</v>
      </c>
      <c r="Z50" s="29">
        <v>1345</v>
      </c>
      <c r="AA50" s="29">
        <v>7</v>
      </c>
      <c r="AB50" s="29">
        <v>29</v>
      </c>
      <c r="AC50" s="30">
        <v>1332</v>
      </c>
      <c r="AD50" s="29">
        <v>39</v>
      </c>
      <c r="AE50" s="29">
        <v>588</v>
      </c>
      <c r="AF50" s="33">
        <v>27.2</v>
      </c>
      <c r="AG50" s="35">
        <v>5.25</v>
      </c>
      <c r="AH50" s="35">
        <v>18</v>
      </c>
      <c r="AI50" s="34">
        <v>16.130046525486151</v>
      </c>
    </row>
    <row r="51" spans="1:35">
      <c r="A51" s="58" t="s">
        <v>53</v>
      </c>
      <c r="B51" s="37">
        <v>6</v>
      </c>
      <c r="C51" s="37">
        <v>7</v>
      </c>
      <c r="D51" s="37">
        <v>16.148641829525513</v>
      </c>
      <c r="E51" s="37">
        <v>0</v>
      </c>
      <c r="F51" s="29">
        <v>25</v>
      </c>
      <c r="G51" s="29">
        <v>218</v>
      </c>
      <c r="H51" s="30">
        <v>331.62937516765669</v>
      </c>
      <c r="I51" s="29">
        <v>7</v>
      </c>
      <c r="J51" s="29">
        <v>72</v>
      </c>
      <c r="K51" s="30">
        <v>0.86106521698212435</v>
      </c>
      <c r="L51" s="29">
        <v>6</v>
      </c>
      <c r="M51" s="29">
        <v>8.1999999999999993</v>
      </c>
      <c r="N51" s="29">
        <v>2.5</v>
      </c>
      <c r="O51" s="29">
        <v>3</v>
      </c>
      <c r="P51" s="30">
        <v>9</v>
      </c>
      <c r="Q51" s="29">
        <v>8</v>
      </c>
      <c r="R51" s="29">
        <v>3</v>
      </c>
      <c r="S51" s="29">
        <v>5</v>
      </c>
      <c r="T51" s="34">
        <v>5.333333333333333</v>
      </c>
      <c r="U51" s="29">
        <v>29</v>
      </c>
      <c r="V51" s="29">
        <v>480</v>
      </c>
      <c r="W51" s="30">
        <v>43.008071041055288</v>
      </c>
      <c r="X51" s="29">
        <v>6</v>
      </c>
      <c r="Y51" s="29">
        <v>14</v>
      </c>
      <c r="Z51" s="29">
        <v>737</v>
      </c>
      <c r="AA51" s="29">
        <v>6</v>
      </c>
      <c r="AB51" s="29">
        <v>15</v>
      </c>
      <c r="AC51" s="30">
        <v>823</v>
      </c>
      <c r="AD51" s="29">
        <v>41</v>
      </c>
      <c r="AE51" s="29">
        <v>1010</v>
      </c>
      <c r="AF51" s="33">
        <v>26.2</v>
      </c>
      <c r="AG51" s="35">
        <v>4.166666666666667</v>
      </c>
      <c r="AH51" s="35">
        <v>22</v>
      </c>
      <c r="AI51" s="34">
        <v>16.816390492098666</v>
      </c>
    </row>
    <row r="52" spans="1:35">
      <c r="A52" s="58" t="s">
        <v>54</v>
      </c>
      <c r="B52" s="37">
        <v>8</v>
      </c>
      <c r="C52" s="37">
        <v>17</v>
      </c>
      <c r="D52" s="37">
        <v>38.736787498346025</v>
      </c>
      <c r="E52" s="37">
        <v>2.8715701716594548</v>
      </c>
      <c r="F52" s="29">
        <v>34</v>
      </c>
      <c r="G52" s="29">
        <v>155</v>
      </c>
      <c r="H52" s="30">
        <v>166.19384662689393</v>
      </c>
      <c r="I52" s="29">
        <v>5</v>
      </c>
      <c r="J52" s="29">
        <v>31</v>
      </c>
      <c r="K52" s="30">
        <v>3.8267600891125877</v>
      </c>
      <c r="L52" s="29">
        <v>6</v>
      </c>
      <c r="M52" s="29">
        <v>94.6</v>
      </c>
      <c r="N52" s="29">
        <v>21</v>
      </c>
      <c r="O52" s="29">
        <v>5</v>
      </c>
      <c r="P52" s="30">
        <v>11</v>
      </c>
      <c r="Q52" s="29">
        <v>5</v>
      </c>
      <c r="R52" s="29">
        <v>2</v>
      </c>
      <c r="S52" s="29">
        <v>6</v>
      </c>
      <c r="T52" s="34">
        <v>4.333333333333333</v>
      </c>
      <c r="U52" s="29">
        <v>53</v>
      </c>
      <c r="V52" s="29">
        <v>320</v>
      </c>
      <c r="W52" s="30">
        <v>34.960386808472862</v>
      </c>
      <c r="X52" s="29">
        <v>8</v>
      </c>
      <c r="Y52" s="29">
        <v>14</v>
      </c>
      <c r="Z52" s="29">
        <v>880</v>
      </c>
      <c r="AA52" s="29">
        <v>8</v>
      </c>
      <c r="AB52" s="29">
        <v>10</v>
      </c>
      <c r="AC52" s="30">
        <v>820</v>
      </c>
      <c r="AD52" s="29">
        <v>30</v>
      </c>
      <c r="AE52" s="29">
        <v>786</v>
      </c>
      <c r="AF52" s="33">
        <v>19.2</v>
      </c>
      <c r="AG52" s="35">
        <v>4</v>
      </c>
      <c r="AH52" s="35">
        <v>9</v>
      </c>
      <c r="AI52" s="34">
        <v>30.780916997018441</v>
      </c>
    </row>
    <row r="53" spans="1:35">
      <c r="A53" s="58" t="s">
        <v>55</v>
      </c>
      <c r="B53" s="37">
        <v>20</v>
      </c>
      <c r="C53" s="37">
        <v>136</v>
      </c>
      <c r="D53" s="37">
        <v>100.39700661787388</v>
      </c>
      <c r="E53" s="37">
        <v>12.403347584886818</v>
      </c>
      <c r="F53" s="29">
        <v>18</v>
      </c>
      <c r="G53" s="29">
        <v>201</v>
      </c>
      <c r="H53" s="30">
        <v>128.36844582978614</v>
      </c>
      <c r="I53" s="29">
        <v>6</v>
      </c>
      <c r="J53" s="29">
        <v>23</v>
      </c>
      <c r="K53" s="30">
        <v>6.1674451923959719</v>
      </c>
      <c r="L53" s="29">
        <v>2</v>
      </c>
      <c r="M53" s="29">
        <v>0</v>
      </c>
      <c r="N53" s="29">
        <v>3</v>
      </c>
      <c r="O53" s="29">
        <v>3</v>
      </c>
      <c r="P53" s="30">
        <v>5</v>
      </c>
      <c r="Q53" s="29">
        <v>6</v>
      </c>
      <c r="R53" s="29">
        <v>1</v>
      </c>
      <c r="S53" s="29">
        <v>4</v>
      </c>
      <c r="T53" s="34">
        <v>3.6666666666666665</v>
      </c>
      <c r="U53" s="29">
        <v>46</v>
      </c>
      <c r="V53" s="29">
        <v>296</v>
      </c>
      <c r="W53" s="30">
        <v>59.491054012553981</v>
      </c>
      <c r="X53" s="29">
        <v>7</v>
      </c>
      <c r="Y53" s="29">
        <v>30</v>
      </c>
      <c r="Z53" s="29">
        <v>1411</v>
      </c>
      <c r="AA53" s="29">
        <v>7</v>
      </c>
      <c r="AB53" s="29">
        <v>49</v>
      </c>
      <c r="AC53" s="30">
        <v>1411</v>
      </c>
      <c r="AD53" s="29">
        <v>40</v>
      </c>
      <c r="AE53" s="29">
        <v>553</v>
      </c>
      <c r="AF53" s="33">
        <v>18.5</v>
      </c>
      <c r="AG53" s="35" t="s">
        <v>0</v>
      </c>
      <c r="AH53" s="35" t="s">
        <v>0</v>
      </c>
      <c r="AI53" s="34">
        <v>0</v>
      </c>
    </row>
    <row r="54" spans="1:35">
      <c r="A54" s="58" t="s">
        <v>56</v>
      </c>
      <c r="B54" s="37">
        <v>13</v>
      </c>
      <c r="C54" s="37">
        <v>84</v>
      </c>
      <c r="D54" s="37">
        <v>76.519886309946088</v>
      </c>
      <c r="E54" s="37">
        <v>296.95702541891524</v>
      </c>
      <c r="F54" s="29" t="s">
        <v>1</v>
      </c>
      <c r="G54" s="29" t="s">
        <v>1</v>
      </c>
      <c r="H54" s="30" t="s">
        <v>1</v>
      </c>
      <c r="I54" s="29">
        <v>12</v>
      </c>
      <c r="J54" s="29">
        <v>101</v>
      </c>
      <c r="K54" s="30">
        <v>5.1563973667206291</v>
      </c>
      <c r="L54" s="29">
        <v>0</v>
      </c>
      <c r="M54" s="29">
        <v>0</v>
      </c>
      <c r="N54" s="29">
        <v>0</v>
      </c>
      <c r="O54" s="29">
        <v>2</v>
      </c>
      <c r="P54" s="30">
        <v>2</v>
      </c>
      <c r="Q54" s="29">
        <v>4</v>
      </c>
      <c r="R54" s="29">
        <v>5</v>
      </c>
      <c r="S54" s="29">
        <v>5</v>
      </c>
      <c r="T54" s="34">
        <v>4.666666666666667</v>
      </c>
      <c r="U54" s="29">
        <v>18</v>
      </c>
      <c r="V54" s="29">
        <v>216</v>
      </c>
      <c r="W54" s="30">
        <v>84.538374851237919</v>
      </c>
      <c r="X54" s="29">
        <v>9</v>
      </c>
      <c r="Y54" s="29">
        <v>50</v>
      </c>
      <c r="Z54" s="29">
        <v>1431</v>
      </c>
      <c r="AA54" s="29">
        <v>13</v>
      </c>
      <c r="AB54" s="29">
        <v>60</v>
      </c>
      <c r="AC54" s="30">
        <v>1581</v>
      </c>
      <c r="AD54" s="29">
        <v>39</v>
      </c>
      <c r="AE54" s="29">
        <v>405</v>
      </c>
      <c r="AF54" s="33">
        <v>22.6</v>
      </c>
      <c r="AG54" s="35" t="s">
        <v>0</v>
      </c>
      <c r="AH54" s="35" t="s">
        <v>0</v>
      </c>
      <c r="AI54" s="34">
        <v>0</v>
      </c>
    </row>
    <row r="55" spans="1:35">
      <c r="A55" s="58" t="s">
        <v>57</v>
      </c>
      <c r="B55" s="37">
        <v>5</v>
      </c>
      <c r="C55" s="37">
        <v>7</v>
      </c>
      <c r="D55" s="37">
        <v>1.6790528360588763</v>
      </c>
      <c r="E55" s="37">
        <v>23.159349462881053</v>
      </c>
      <c r="F55" s="29">
        <v>14</v>
      </c>
      <c r="G55" s="29">
        <v>118</v>
      </c>
      <c r="H55" s="30">
        <v>26.92216476686265</v>
      </c>
      <c r="I55" s="29">
        <v>3</v>
      </c>
      <c r="J55" s="29">
        <v>18</v>
      </c>
      <c r="K55" s="30">
        <v>0.45183890802080934</v>
      </c>
      <c r="L55" s="29">
        <v>5</v>
      </c>
      <c r="M55" s="29">
        <v>20.6</v>
      </c>
      <c r="N55" s="29">
        <v>0</v>
      </c>
      <c r="O55" s="29">
        <v>6</v>
      </c>
      <c r="P55" s="30">
        <v>11</v>
      </c>
      <c r="Q55" s="29">
        <v>8</v>
      </c>
      <c r="R55" s="29">
        <v>3</v>
      </c>
      <c r="S55" s="29">
        <v>6</v>
      </c>
      <c r="T55" s="34">
        <v>5.666666666666667</v>
      </c>
      <c r="U55" s="29">
        <v>10</v>
      </c>
      <c r="V55" s="29">
        <v>81</v>
      </c>
      <c r="W55" s="30">
        <v>49.109623015702297</v>
      </c>
      <c r="X55" s="29">
        <v>3</v>
      </c>
      <c r="Y55" s="29">
        <v>5</v>
      </c>
      <c r="Z55" s="29">
        <v>730</v>
      </c>
      <c r="AA55" s="29">
        <v>4</v>
      </c>
      <c r="AB55" s="29">
        <v>5</v>
      </c>
      <c r="AC55" s="30">
        <v>740</v>
      </c>
      <c r="AD55" s="29">
        <v>36</v>
      </c>
      <c r="AE55" s="29">
        <v>425</v>
      </c>
      <c r="AF55" s="33">
        <v>26.3</v>
      </c>
      <c r="AG55" s="35">
        <v>3</v>
      </c>
      <c r="AH55" s="35">
        <v>9</v>
      </c>
      <c r="AI55" s="34">
        <v>37.459443704675095</v>
      </c>
    </row>
    <row r="56" spans="1:35">
      <c r="A56" s="58" t="s">
        <v>58</v>
      </c>
      <c r="B56" s="37">
        <v>5</v>
      </c>
      <c r="C56" s="37">
        <v>9</v>
      </c>
      <c r="D56" s="37">
        <v>18.874115690910127</v>
      </c>
      <c r="E56" s="37">
        <v>492.3682354150468</v>
      </c>
      <c r="F56" s="29">
        <v>12</v>
      </c>
      <c r="G56" s="29">
        <v>128</v>
      </c>
      <c r="H56" s="30">
        <v>561.95627935370669</v>
      </c>
      <c r="I56" s="29">
        <v>10</v>
      </c>
      <c r="J56" s="29">
        <v>41</v>
      </c>
      <c r="K56" s="30">
        <v>2.1739701098466497</v>
      </c>
      <c r="L56" s="29">
        <v>2</v>
      </c>
      <c r="M56" s="29">
        <v>0</v>
      </c>
      <c r="N56" s="29">
        <v>0.1</v>
      </c>
      <c r="O56" s="29">
        <v>4</v>
      </c>
      <c r="P56" s="30">
        <v>6</v>
      </c>
      <c r="Q56" s="29">
        <v>4</v>
      </c>
      <c r="R56" s="29">
        <v>4</v>
      </c>
      <c r="S56" s="29">
        <v>5</v>
      </c>
      <c r="T56" s="34">
        <v>4.333333333333333</v>
      </c>
      <c r="U56" s="29">
        <v>19</v>
      </c>
      <c r="V56" s="29">
        <v>198</v>
      </c>
      <c r="W56" s="30">
        <v>31.130726427684024</v>
      </c>
      <c r="X56" s="29">
        <v>8</v>
      </c>
      <c r="Y56" s="29">
        <v>49</v>
      </c>
      <c r="Z56" s="29">
        <v>1940</v>
      </c>
      <c r="AA56" s="29">
        <v>8</v>
      </c>
      <c r="AB56" s="29">
        <v>45</v>
      </c>
      <c r="AC56" s="30">
        <v>2993</v>
      </c>
      <c r="AD56" s="29">
        <v>37</v>
      </c>
      <c r="AE56" s="29">
        <v>620</v>
      </c>
      <c r="AF56" s="33">
        <v>15.2</v>
      </c>
      <c r="AG56" s="35">
        <v>3</v>
      </c>
      <c r="AH56" s="35">
        <v>14.499999999999998</v>
      </c>
      <c r="AI56" s="34">
        <v>32.150205761316869</v>
      </c>
    </row>
    <row r="57" spans="1:35">
      <c r="A57" s="58" t="s">
        <v>59</v>
      </c>
      <c r="B57" s="37">
        <v>8</v>
      </c>
      <c r="C57" s="37">
        <v>46</v>
      </c>
      <c r="D57" s="37">
        <v>25.298340439832575</v>
      </c>
      <c r="E57" s="37">
        <v>0</v>
      </c>
      <c r="F57" s="29">
        <v>19</v>
      </c>
      <c r="G57" s="29">
        <v>135</v>
      </c>
      <c r="H57" s="30">
        <v>50.449699069837799</v>
      </c>
      <c r="I57" s="29">
        <v>3</v>
      </c>
      <c r="J57" s="29">
        <v>68</v>
      </c>
      <c r="K57" s="30">
        <v>2.0030119223325276</v>
      </c>
      <c r="L57" s="29">
        <v>4</v>
      </c>
      <c r="M57" s="29">
        <v>48.6</v>
      </c>
      <c r="N57" s="29">
        <v>0</v>
      </c>
      <c r="O57" s="29">
        <v>7</v>
      </c>
      <c r="P57" s="30">
        <v>11</v>
      </c>
      <c r="Q57" s="29">
        <v>3</v>
      </c>
      <c r="R57" s="29">
        <v>8</v>
      </c>
      <c r="S57" s="29">
        <v>7</v>
      </c>
      <c r="T57" s="34">
        <v>6</v>
      </c>
      <c r="U57" s="29">
        <v>33</v>
      </c>
      <c r="V57" s="29">
        <v>150</v>
      </c>
      <c r="W57" s="30">
        <v>41.164870179141523</v>
      </c>
      <c r="X57" s="29">
        <v>13</v>
      </c>
      <c r="Y57" s="29">
        <v>24</v>
      </c>
      <c r="Z57" s="29">
        <v>654</v>
      </c>
      <c r="AA57" s="29">
        <v>13</v>
      </c>
      <c r="AB57" s="29">
        <v>24</v>
      </c>
      <c r="AC57" s="30">
        <v>630</v>
      </c>
      <c r="AD57" s="29">
        <v>34</v>
      </c>
      <c r="AE57" s="29">
        <v>397</v>
      </c>
      <c r="AF57" s="33">
        <v>38.9</v>
      </c>
      <c r="AG57" s="35">
        <v>1.75</v>
      </c>
      <c r="AH57" s="35">
        <v>38</v>
      </c>
      <c r="AI57" s="34">
        <v>20.138309434292118</v>
      </c>
    </row>
    <row r="58" spans="1:35">
      <c r="A58" s="58" t="s">
        <v>60</v>
      </c>
      <c r="B58" s="37">
        <v>3</v>
      </c>
      <c r="C58" s="37">
        <v>14</v>
      </c>
      <c r="D58" s="37">
        <v>0.94040920543723139</v>
      </c>
      <c r="E58" s="37">
        <v>7.1994268527685481</v>
      </c>
      <c r="F58" s="29">
        <v>18</v>
      </c>
      <c r="G58" s="29">
        <v>38</v>
      </c>
      <c r="H58" s="30">
        <v>119.72409438643555</v>
      </c>
      <c r="I58" s="29">
        <v>3</v>
      </c>
      <c r="J58" s="29">
        <v>14</v>
      </c>
      <c r="K58" s="30">
        <v>4.050352271028645</v>
      </c>
      <c r="L58" s="29">
        <v>5</v>
      </c>
      <c r="M58" s="29">
        <v>14.7</v>
      </c>
      <c r="N58" s="29">
        <v>0</v>
      </c>
      <c r="O58" s="29">
        <v>7</v>
      </c>
      <c r="P58" s="30">
        <v>12</v>
      </c>
      <c r="Q58" s="29">
        <v>6</v>
      </c>
      <c r="R58" s="29">
        <v>4</v>
      </c>
      <c r="S58" s="29">
        <v>7</v>
      </c>
      <c r="T58" s="34">
        <v>5.666666666666667</v>
      </c>
      <c r="U58" s="29">
        <v>8</v>
      </c>
      <c r="V58" s="29">
        <v>243</v>
      </c>
      <c r="W58" s="30">
        <v>47.720112613291818</v>
      </c>
      <c r="X58" s="29">
        <v>4</v>
      </c>
      <c r="Y58" s="29">
        <v>8</v>
      </c>
      <c r="Z58" s="29">
        <v>540</v>
      </c>
      <c r="AA58" s="29">
        <v>5</v>
      </c>
      <c r="AB58" s="29">
        <v>8</v>
      </c>
      <c r="AC58" s="30">
        <v>620</v>
      </c>
      <c r="AD58" s="29">
        <v>32</v>
      </c>
      <c r="AE58" s="29">
        <v>375</v>
      </c>
      <c r="AF58" s="33">
        <v>10.4</v>
      </c>
      <c r="AG58" s="35">
        <v>0.91666666666666696</v>
      </c>
      <c r="AH58" s="35">
        <v>3.5000000000000004</v>
      </c>
      <c r="AI58" s="34">
        <v>87.27177765794498</v>
      </c>
    </row>
    <row r="59" spans="1:35">
      <c r="A59" s="58" t="s">
        <v>61</v>
      </c>
      <c r="B59" s="37">
        <v>5</v>
      </c>
      <c r="C59" s="37">
        <v>7</v>
      </c>
      <c r="D59" s="37">
        <v>0.87356556982266265</v>
      </c>
      <c r="E59" s="37">
        <v>3.1528695630081301E-3</v>
      </c>
      <c r="F59" s="29">
        <v>13</v>
      </c>
      <c r="G59" s="29">
        <v>137</v>
      </c>
      <c r="H59" s="30">
        <v>22.915055983943088</v>
      </c>
      <c r="I59" s="29">
        <v>8</v>
      </c>
      <c r="J59" s="29">
        <v>98</v>
      </c>
      <c r="K59" s="30">
        <v>6.1256726500823326</v>
      </c>
      <c r="L59" s="29">
        <v>4</v>
      </c>
      <c r="M59" s="29">
        <v>0</v>
      </c>
      <c r="N59" s="29">
        <v>32.5</v>
      </c>
      <c r="O59" s="29">
        <v>7</v>
      </c>
      <c r="P59" s="30">
        <v>11</v>
      </c>
      <c r="Q59" s="29">
        <v>10</v>
      </c>
      <c r="R59" s="29">
        <v>1</v>
      </c>
      <c r="S59" s="29">
        <v>5</v>
      </c>
      <c r="T59" s="34">
        <v>5.333333333333333</v>
      </c>
      <c r="U59" s="29">
        <v>7</v>
      </c>
      <c r="V59" s="29">
        <v>132</v>
      </c>
      <c r="W59" s="30">
        <v>65.777707437681443</v>
      </c>
      <c r="X59" s="29">
        <v>2</v>
      </c>
      <c r="Y59" s="29">
        <v>9</v>
      </c>
      <c r="Z59" s="29">
        <v>1078</v>
      </c>
      <c r="AA59" s="29">
        <v>2</v>
      </c>
      <c r="AB59" s="29">
        <v>11</v>
      </c>
      <c r="AC59" s="30">
        <v>1248</v>
      </c>
      <c r="AD59" s="29">
        <v>29</v>
      </c>
      <c r="AE59" s="29">
        <v>331</v>
      </c>
      <c r="AF59" s="33">
        <v>17.399999999999999</v>
      </c>
      <c r="AG59" s="35">
        <v>1.8916666666666699</v>
      </c>
      <c r="AH59" s="35">
        <v>9</v>
      </c>
      <c r="AI59" s="34">
        <v>44.712531372086751</v>
      </c>
    </row>
    <row r="60" spans="1:35">
      <c r="A60" s="58" t="s">
        <v>62</v>
      </c>
      <c r="B60" s="37">
        <v>9</v>
      </c>
      <c r="C60" s="37">
        <v>58</v>
      </c>
      <c r="D60" s="37">
        <v>17.772945943138897</v>
      </c>
      <c r="E60" s="37">
        <v>26.526784989759548</v>
      </c>
      <c r="F60" s="29">
        <v>16</v>
      </c>
      <c r="G60" s="29">
        <v>210</v>
      </c>
      <c r="H60" s="30">
        <v>34.537874056666929</v>
      </c>
      <c r="I60" s="29">
        <v>7</v>
      </c>
      <c r="J60" s="29">
        <v>39</v>
      </c>
      <c r="K60" s="30">
        <v>10.499999999999998</v>
      </c>
      <c r="L60" s="29">
        <v>2</v>
      </c>
      <c r="M60" s="29">
        <v>0</v>
      </c>
      <c r="N60" s="29">
        <v>3.9</v>
      </c>
      <c r="O60" s="29">
        <v>3</v>
      </c>
      <c r="P60" s="30">
        <v>5</v>
      </c>
      <c r="Q60" s="29">
        <v>6</v>
      </c>
      <c r="R60" s="29">
        <v>1</v>
      </c>
      <c r="S60" s="29">
        <v>3</v>
      </c>
      <c r="T60" s="34">
        <v>3.3333333333333335</v>
      </c>
      <c r="U60" s="29">
        <v>26</v>
      </c>
      <c r="V60" s="29">
        <v>272</v>
      </c>
      <c r="W60" s="30">
        <v>44.661142654321893</v>
      </c>
      <c r="X60" s="29">
        <v>7</v>
      </c>
      <c r="Y60" s="29">
        <v>20</v>
      </c>
      <c r="Z60" s="29">
        <v>1945</v>
      </c>
      <c r="AA60" s="29">
        <v>8</v>
      </c>
      <c r="AB60" s="29">
        <v>22</v>
      </c>
      <c r="AC60" s="30">
        <v>1955</v>
      </c>
      <c r="AD60" s="29">
        <v>38</v>
      </c>
      <c r="AE60" s="29">
        <v>1070</v>
      </c>
      <c r="AF60" s="33">
        <v>34.299999999999997</v>
      </c>
      <c r="AG60" s="35">
        <v>5</v>
      </c>
      <c r="AH60" s="35">
        <v>14.499999999999998</v>
      </c>
      <c r="AI60" s="34">
        <v>15.163890426597842</v>
      </c>
    </row>
    <row r="61" spans="1:35">
      <c r="A61" s="58" t="s">
        <v>63</v>
      </c>
      <c r="B61" s="37">
        <v>8</v>
      </c>
      <c r="C61" s="37">
        <v>27</v>
      </c>
      <c r="D61" s="37">
        <v>215.11667374890081</v>
      </c>
      <c r="E61" s="37">
        <v>0</v>
      </c>
      <c r="F61" s="29">
        <v>17</v>
      </c>
      <c r="G61" s="29">
        <v>146</v>
      </c>
      <c r="H61" s="30">
        <v>336.43996213913863</v>
      </c>
      <c r="I61" s="29">
        <v>5</v>
      </c>
      <c r="J61" s="29">
        <v>371</v>
      </c>
      <c r="K61" s="30">
        <v>4.5785707524846178</v>
      </c>
      <c r="L61" s="29">
        <v>0</v>
      </c>
      <c r="M61" s="29">
        <v>0</v>
      </c>
      <c r="N61" s="29">
        <v>0</v>
      </c>
      <c r="O61" s="29">
        <v>5</v>
      </c>
      <c r="P61" s="30">
        <v>5</v>
      </c>
      <c r="Q61" s="29">
        <v>2</v>
      </c>
      <c r="R61" s="29">
        <v>1</v>
      </c>
      <c r="S61" s="29">
        <v>5</v>
      </c>
      <c r="T61" s="34">
        <v>2.6666666666666665</v>
      </c>
      <c r="U61" s="29">
        <v>50</v>
      </c>
      <c r="V61" s="29">
        <v>376</v>
      </c>
      <c r="W61" s="30">
        <v>292.36963039414576</v>
      </c>
      <c r="X61" s="29">
        <v>6</v>
      </c>
      <c r="Y61" s="29">
        <v>24</v>
      </c>
      <c r="Z61" s="29">
        <v>831</v>
      </c>
      <c r="AA61" s="29">
        <v>8</v>
      </c>
      <c r="AB61" s="29">
        <v>23</v>
      </c>
      <c r="AC61" s="30">
        <v>922</v>
      </c>
      <c r="AD61" s="29">
        <v>32</v>
      </c>
      <c r="AE61" s="29">
        <v>434</v>
      </c>
      <c r="AF61" s="33">
        <v>37.9</v>
      </c>
      <c r="AG61" s="35">
        <v>3</v>
      </c>
      <c r="AH61" s="35">
        <v>14.499999999999998</v>
      </c>
      <c r="AI61" s="34">
        <v>19.463553146106186</v>
      </c>
    </row>
    <row r="62" spans="1:35">
      <c r="A62" s="58" t="s">
        <v>64</v>
      </c>
      <c r="B62" s="37">
        <v>3</v>
      </c>
      <c r="C62" s="37">
        <v>3</v>
      </c>
      <c r="D62" s="37">
        <v>3.6926053456957595</v>
      </c>
      <c r="E62" s="37">
        <v>0</v>
      </c>
      <c r="F62" s="29">
        <v>10</v>
      </c>
      <c r="G62" s="29">
        <v>98</v>
      </c>
      <c r="H62" s="30">
        <v>21.585586123932774</v>
      </c>
      <c r="I62" s="29">
        <v>2</v>
      </c>
      <c r="J62" s="29">
        <v>3</v>
      </c>
      <c r="K62" s="30">
        <v>2.3078783410598502E-2</v>
      </c>
      <c r="L62" s="29">
        <v>6</v>
      </c>
      <c r="M62" s="29">
        <v>12.2</v>
      </c>
      <c r="N62" s="29">
        <v>0</v>
      </c>
      <c r="O62" s="29">
        <v>6</v>
      </c>
      <c r="P62" s="30">
        <v>12</v>
      </c>
      <c r="Q62" s="29">
        <v>8</v>
      </c>
      <c r="R62" s="29">
        <v>6</v>
      </c>
      <c r="S62" s="29">
        <v>4</v>
      </c>
      <c r="T62" s="34">
        <v>6</v>
      </c>
      <c r="U62" s="29">
        <v>18</v>
      </c>
      <c r="V62" s="29">
        <v>387</v>
      </c>
      <c r="W62" s="30">
        <v>15.323484100468152</v>
      </c>
      <c r="X62" s="29">
        <v>4</v>
      </c>
      <c r="Y62" s="29">
        <v>10</v>
      </c>
      <c r="Z62" s="29">
        <v>1270</v>
      </c>
      <c r="AA62" s="29">
        <v>4</v>
      </c>
      <c r="AB62" s="29">
        <v>13</v>
      </c>
      <c r="AC62" s="30">
        <v>1250</v>
      </c>
      <c r="AD62" s="29">
        <v>36</v>
      </c>
      <c r="AE62" s="29">
        <v>285</v>
      </c>
      <c r="AF62" s="33">
        <v>29.9</v>
      </c>
      <c r="AG62" s="35">
        <v>3.25</v>
      </c>
      <c r="AH62" s="35">
        <v>3.5000000000000004</v>
      </c>
      <c r="AI62" s="34">
        <v>27.909954514650483</v>
      </c>
    </row>
    <row r="63" spans="1:35">
      <c r="A63" s="58" t="s">
        <v>65</v>
      </c>
      <c r="B63" s="37">
        <v>9</v>
      </c>
      <c r="C63" s="37">
        <v>18</v>
      </c>
      <c r="D63" s="37">
        <v>4.7273059942514104</v>
      </c>
      <c r="E63" s="37">
        <v>3.263587155161484E-3</v>
      </c>
      <c r="F63" s="29">
        <v>12</v>
      </c>
      <c r="G63" s="29">
        <v>100</v>
      </c>
      <c r="H63" s="30">
        <v>60.151827574212334</v>
      </c>
      <c r="I63" s="29">
        <v>4</v>
      </c>
      <c r="J63" s="29">
        <v>40</v>
      </c>
      <c r="K63" s="30">
        <v>5.1612391474778105</v>
      </c>
      <c r="L63" s="29">
        <v>6</v>
      </c>
      <c r="M63" s="29">
        <v>98.3</v>
      </c>
      <c r="N63" s="29">
        <v>0.8</v>
      </c>
      <c r="O63" s="29">
        <v>7</v>
      </c>
      <c r="P63" s="30">
        <v>13</v>
      </c>
      <c r="Q63" s="29">
        <v>5</v>
      </c>
      <c r="R63" s="29">
        <v>5</v>
      </c>
      <c r="S63" s="29">
        <v>5</v>
      </c>
      <c r="T63" s="34">
        <v>5</v>
      </c>
      <c r="U63" s="29">
        <v>16</v>
      </c>
      <c r="V63" s="29">
        <v>196</v>
      </c>
      <c r="W63" s="30">
        <v>44.901927337267914</v>
      </c>
      <c r="X63" s="29">
        <v>4</v>
      </c>
      <c r="Y63" s="29">
        <v>7</v>
      </c>
      <c r="Z63" s="29">
        <v>872</v>
      </c>
      <c r="AA63" s="29">
        <v>5</v>
      </c>
      <c r="AB63" s="29">
        <v>7</v>
      </c>
      <c r="AC63" s="30">
        <v>937</v>
      </c>
      <c r="AD63" s="29">
        <v>30</v>
      </c>
      <c r="AE63" s="29">
        <v>394</v>
      </c>
      <c r="AF63" s="33">
        <v>14.4</v>
      </c>
      <c r="AG63" s="35">
        <v>1.2</v>
      </c>
      <c r="AH63" s="35">
        <v>8</v>
      </c>
      <c r="AI63" s="34">
        <v>52.220059343925833</v>
      </c>
    </row>
    <row r="64" spans="1:35">
      <c r="A64" s="58" t="s">
        <v>66</v>
      </c>
      <c r="B64" s="37">
        <v>8</v>
      </c>
      <c r="C64" s="37">
        <v>33</v>
      </c>
      <c r="D64" s="37">
        <v>26.393642486197383</v>
      </c>
      <c r="E64" s="37">
        <v>13.429334598573728</v>
      </c>
      <c r="F64" s="29">
        <v>18</v>
      </c>
      <c r="G64" s="29">
        <v>220</v>
      </c>
      <c r="H64" s="30">
        <v>1099.0245454509579</v>
      </c>
      <c r="I64" s="29">
        <v>5</v>
      </c>
      <c r="J64" s="29">
        <v>34</v>
      </c>
      <c r="K64" s="30">
        <v>1.0559744523809522</v>
      </c>
      <c r="L64" s="29">
        <v>0</v>
      </c>
      <c r="M64" s="29">
        <v>0</v>
      </c>
      <c r="N64" s="29">
        <v>0</v>
      </c>
      <c r="O64" s="29">
        <v>7</v>
      </c>
      <c r="P64" s="30">
        <v>7</v>
      </c>
      <c r="Q64" s="29">
        <v>7</v>
      </c>
      <c r="R64" s="29">
        <v>5</v>
      </c>
      <c r="S64" s="29">
        <v>6</v>
      </c>
      <c r="T64" s="34">
        <v>6</v>
      </c>
      <c r="U64" s="29">
        <v>33</v>
      </c>
      <c r="V64" s="29">
        <v>224</v>
      </c>
      <c r="W64" s="30">
        <v>32.739781324019127</v>
      </c>
      <c r="X64" s="29">
        <v>6</v>
      </c>
      <c r="Y64" s="29">
        <v>19</v>
      </c>
      <c r="Z64" s="29">
        <v>1013</v>
      </c>
      <c r="AA64" s="29">
        <v>7</v>
      </c>
      <c r="AB64" s="29">
        <v>29</v>
      </c>
      <c r="AC64" s="30">
        <v>1203</v>
      </c>
      <c r="AD64" s="29">
        <v>36</v>
      </c>
      <c r="AE64" s="29">
        <v>487</v>
      </c>
      <c r="AF64" s="33">
        <v>23</v>
      </c>
      <c r="AG64" s="35">
        <v>1.9166666666666667</v>
      </c>
      <c r="AH64" s="35">
        <v>22</v>
      </c>
      <c r="AI64" s="34">
        <v>24.024882415983317</v>
      </c>
    </row>
    <row r="65" spans="1:35">
      <c r="A65" s="58" t="s">
        <v>67</v>
      </c>
      <c r="B65" s="37">
        <v>15</v>
      </c>
      <c r="C65" s="37">
        <v>19</v>
      </c>
      <c r="D65" s="37">
        <v>10.937003432741056</v>
      </c>
      <c r="E65" s="37">
        <v>21.410675558963042</v>
      </c>
      <c r="F65" s="29">
        <v>15</v>
      </c>
      <c r="G65" s="29">
        <v>169</v>
      </c>
      <c r="H65" s="30">
        <v>50.746155831483598</v>
      </c>
      <c r="I65" s="29">
        <v>11</v>
      </c>
      <c r="J65" s="29">
        <v>22</v>
      </c>
      <c r="K65" s="30">
        <v>4.0153504578551651</v>
      </c>
      <c r="L65" s="29">
        <v>5</v>
      </c>
      <c r="M65" s="29">
        <v>46.9</v>
      </c>
      <c r="N65" s="29">
        <v>0</v>
      </c>
      <c r="O65" s="29">
        <v>3</v>
      </c>
      <c r="P65" s="30">
        <v>8</v>
      </c>
      <c r="Q65" s="29">
        <v>1</v>
      </c>
      <c r="R65" s="29">
        <v>4</v>
      </c>
      <c r="S65" s="29">
        <v>5</v>
      </c>
      <c r="T65" s="34">
        <v>3.3333333333333335</v>
      </c>
      <c r="U65" s="29">
        <v>10</v>
      </c>
      <c r="V65" s="29">
        <v>224</v>
      </c>
      <c r="W65" s="30">
        <v>47.377885918210993</v>
      </c>
      <c r="X65" s="29">
        <v>5</v>
      </c>
      <c r="Y65" s="29">
        <v>20</v>
      </c>
      <c r="Z65" s="29">
        <v>1153</v>
      </c>
      <c r="AA65" s="29">
        <v>6</v>
      </c>
      <c r="AB65" s="29">
        <v>25</v>
      </c>
      <c r="AC65" s="30">
        <v>1265</v>
      </c>
      <c r="AD65" s="29">
        <v>39</v>
      </c>
      <c r="AE65" s="29">
        <v>819</v>
      </c>
      <c r="AF65" s="33">
        <v>14.4</v>
      </c>
      <c r="AG65" s="35">
        <v>2</v>
      </c>
      <c r="AH65" s="35">
        <v>9</v>
      </c>
      <c r="AI65" s="34">
        <v>44.153869039403638</v>
      </c>
    </row>
    <row r="66" spans="1:35">
      <c r="A66" s="58" t="s">
        <v>68</v>
      </c>
      <c r="B66" s="37">
        <v>6</v>
      </c>
      <c r="C66" s="37">
        <v>20</v>
      </c>
      <c r="D66" s="37">
        <v>24.583832479032186</v>
      </c>
      <c r="E66" s="37">
        <v>0</v>
      </c>
      <c r="F66" s="29">
        <v>10</v>
      </c>
      <c r="G66" s="29">
        <v>149</v>
      </c>
      <c r="H66" s="30">
        <v>25.298289961910271</v>
      </c>
      <c r="I66" s="29">
        <v>8</v>
      </c>
      <c r="J66" s="29">
        <v>77</v>
      </c>
      <c r="K66" s="30">
        <v>7.3967284183839874</v>
      </c>
      <c r="L66" s="29">
        <v>0</v>
      </c>
      <c r="M66" s="29">
        <v>0</v>
      </c>
      <c r="N66" s="29">
        <v>0</v>
      </c>
      <c r="O66" s="29">
        <v>8</v>
      </c>
      <c r="P66" s="30">
        <v>8</v>
      </c>
      <c r="Q66" s="29">
        <v>4</v>
      </c>
      <c r="R66" s="29">
        <v>8</v>
      </c>
      <c r="S66" s="29">
        <v>7</v>
      </c>
      <c r="T66" s="34">
        <v>6.333333333333333</v>
      </c>
      <c r="U66" s="29">
        <v>30</v>
      </c>
      <c r="V66" s="29">
        <v>140</v>
      </c>
      <c r="W66" s="30">
        <v>45.28696720142343</v>
      </c>
      <c r="X66" s="29">
        <v>6</v>
      </c>
      <c r="Y66" s="29">
        <v>14</v>
      </c>
      <c r="Z66" s="29">
        <v>1226</v>
      </c>
      <c r="AA66" s="29">
        <v>5</v>
      </c>
      <c r="AB66" s="29">
        <v>19</v>
      </c>
      <c r="AC66" s="30">
        <v>2479</v>
      </c>
      <c r="AD66" s="29">
        <v>47</v>
      </c>
      <c r="AE66" s="29">
        <v>688</v>
      </c>
      <c r="AF66" s="33">
        <v>32.6</v>
      </c>
      <c r="AG66" s="35" t="s">
        <v>0</v>
      </c>
      <c r="AH66" s="35" t="s">
        <v>0</v>
      </c>
      <c r="AI66" s="34">
        <v>0</v>
      </c>
    </row>
    <row r="67" spans="1:35">
      <c r="A67" s="58" t="s">
        <v>69</v>
      </c>
      <c r="B67" s="37">
        <v>11</v>
      </c>
      <c r="C67" s="37">
        <v>29</v>
      </c>
      <c r="D67" s="37">
        <v>45.358478759324257</v>
      </c>
      <c r="E67" s="37">
        <v>23.538453577306207</v>
      </c>
      <c r="F67" s="29">
        <v>22</v>
      </c>
      <c r="G67" s="29">
        <v>178</v>
      </c>
      <c r="H67" s="30">
        <v>1079.2663426637823</v>
      </c>
      <c r="I67" s="29">
        <v>4</v>
      </c>
      <c r="J67" s="29">
        <v>27</v>
      </c>
      <c r="K67" s="30">
        <v>0.95237265511206337</v>
      </c>
      <c r="L67" s="29">
        <v>6</v>
      </c>
      <c r="M67" s="29">
        <v>28.4</v>
      </c>
      <c r="N67" s="29">
        <v>16.899999999999999</v>
      </c>
      <c r="O67" s="29">
        <v>8</v>
      </c>
      <c r="P67" s="30">
        <v>14</v>
      </c>
      <c r="Q67" s="29">
        <v>3</v>
      </c>
      <c r="R67" s="29">
        <v>3</v>
      </c>
      <c r="S67" s="29">
        <v>6</v>
      </c>
      <c r="T67" s="34">
        <v>4</v>
      </c>
      <c r="U67" s="29">
        <v>24</v>
      </c>
      <c r="V67" s="29">
        <v>344</v>
      </c>
      <c r="W67" s="30">
        <v>40.941321548034146</v>
      </c>
      <c r="X67" s="29">
        <v>10</v>
      </c>
      <c r="Y67" s="29">
        <v>17</v>
      </c>
      <c r="Z67" s="29">
        <v>1182</v>
      </c>
      <c r="AA67" s="29">
        <v>10</v>
      </c>
      <c r="AB67" s="29">
        <v>17</v>
      </c>
      <c r="AC67" s="30">
        <v>1302</v>
      </c>
      <c r="AD67" s="29">
        <v>31</v>
      </c>
      <c r="AE67" s="29">
        <v>1459</v>
      </c>
      <c r="AF67" s="33">
        <v>26.5</v>
      </c>
      <c r="AG67" s="35">
        <v>3</v>
      </c>
      <c r="AH67" s="35">
        <v>14.499999999999998</v>
      </c>
      <c r="AI67" s="34">
        <v>28.160613421352846</v>
      </c>
    </row>
    <row r="68" spans="1:35">
      <c r="A68" s="58" t="s">
        <v>70</v>
      </c>
      <c r="B68" s="37">
        <v>13</v>
      </c>
      <c r="C68" s="37">
        <v>41</v>
      </c>
      <c r="D68" s="37">
        <v>139.23691262144715</v>
      </c>
      <c r="E68" s="37">
        <v>489.7101487445251</v>
      </c>
      <c r="F68" s="29">
        <v>32</v>
      </c>
      <c r="G68" s="29">
        <v>255</v>
      </c>
      <c r="H68" s="30">
        <v>249.56444356767946</v>
      </c>
      <c r="I68" s="29">
        <v>6</v>
      </c>
      <c r="J68" s="29">
        <v>104</v>
      </c>
      <c r="K68" s="30">
        <v>13.944971727628142</v>
      </c>
      <c r="L68" s="29">
        <v>0</v>
      </c>
      <c r="M68" s="29">
        <v>0</v>
      </c>
      <c r="N68" s="29">
        <v>0</v>
      </c>
      <c r="O68" s="29">
        <v>3</v>
      </c>
      <c r="P68" s="30">
        <v>3</v>
      </c>
      <c r="Q68" s="29">
        <v>6</v>
      </c>
      <c r="R68" s="29">
        <v>1</v>
      </c>
      <c r="S68" s="29">
        <v>1</v>
      </c>
      <c r="T68" s="34">
        <v>2.6666666666666665</v>
      </c>
      <c r="U68" s="29">
        <v>56</v>
      </c>
      <c r="V68" s="29">
        <v>416</v>
      </c>
      <c r="W68" s="30">
        <v>49.9194068247457</v>
      </c>
      <c r="X68" s="29">
        <v>7</v>
      </c>
      <c r="Y68" s="29">
        <v>33</v>
      </c>
      <c r="Z68" s="29">
        <v>855</v>
      </c>
      <c r="AA68" s="29">
        <v>9</v>
      </c>
      <c r="AB68" s="29">
        <v>32</v>
      </c>
      <c r="AC68" s="30">
        <v>1391</v>
      </c>
      <c r="AD68" s="29">
        <v>50</v>
      </c>
      <c r="AE68" s="29">
        <v>276</v>
      </c>
      <c r="AF68" s="33">
        <v>45</v>
      </c>
      <c r="AG68" s="35">
        <v>3.75</v>
      </c>
      <c r="AH68" s="35">
        <v>8</v>
      </c>
      <c r="AI68" s="34">
        <v>21.96711603650542</v>
      </c>
    </row>
    <row r="69" spans="1:35">
      <c r="A69" s="58" t="s">
        <v>71</v>
      </c>
      <c r="B69" s="37">
        <v>16</v>
      </c>
      <c r="C69" s="37">
        <v>213</v>
      </c>
      <c r="D69" s="37">
        <v>322.97776389405936</v>
      </c>
      <c r="E69" s="37">
        <v>779.92376237623762</v>
      </c>
      <c r="F69" s="29">
        <v>15</v>
      </c>
      <c r="G69" s="29">
        <v>167</v>
      </c>
      <c r="H69" s="30">
        <v>2020.0025445544552</v>
      </c>
      <c r="I69" s="29">
        <v>9</v>
      </c>
      <c r="J69" s="29">
        <v>211</v>
      </c>
      <c r="K69" s="30">
        <v>7.5641446760000006</v>
      </c>
      <c r="L69" s="29">
        <v>1</v>
      </c>
      <c r="M69" s="29">
        <v>0</v>
      </c>
      <c r="N69" s="29">
        <v>1.1000000000000001</v>
      </c>
      <c r="O69" s="29">
        <v>3</v>
      </c>
      <c r="P69" s="30">
        <v>4</v>
      </c>
      <c r="Q69" s="29">
        <v>6</v>
      </c>
      <c r="R69" s="29">
        <v>1</v>
      </c>
      <c r="S69" s="29">
        <v>5</v>
      </c>
      <c r="T69" s="34">
        <v>4</v>
      </c>
      <c r="U69" s="29">
        <v>46</v>
      </c>
      <c r="V69" s="29">
        <v>208</v>
      </c>
      <c r="W69" s="30">
        <v>45.894375454033323</v>
      </c>
      <c r="X69" s="29">
        <v>6</v>
      </c>
      <c r="Y69" s="29">
        <v>23</v>
      </c>
      <c r="Z69" s="29">
        <v>1545</v>
      </c>
      <c r="AA69" s="29">
        <v>6</v>
      </c>
      <c r="AB69" s="29">
        <v>22</v>
      </c>
      <c r="AC69" s="30">
        <v>2349</v>
      </c>
      <c r="AD69" s="29">
        <v>41</v>
      </c>
      <c r="AE69" s="29">
        <v>1140</v>
      </c>
      <c r="AF69" s="33">
        <v>25</v>
      </c>
      <c r="AG69" s="35" t="s">
        <v>0</v>
      </c>
      <c r="AH69" s="35" t="s">
        <v>0</v>
      </c>
      <c r="AI69" s="34">
        <v>0</v>
      </c>
    </row>
    <row r="70" spans="1:35">
      <c r="A70" s="58" t="s">
        <v>72</v>
      </c>
      <c r="B70" s="37">
        <v>8</v>
      </c>
      <c r="C70" s="37">
        <v>34</v>
      </c>
      <c r="D70" s="37">
        <v>32.812455046465935</v>
      </c>
      <c r="E70" s="37">
        <v>0</v>
      </c>
      <c r="F70" s="29">
        <v>11</v>
      </c>
      <c r="G70" s="29">
        <v>133</v>
      </c>
      <c r="H70" s="30">
        <v>229.28593493911805</v>
      </c>
      <c r="I70" s="29">
        <v>6</v>
      </c>
      <c r="J70" s="29">
        <v>34</v>
      </c>
      <c r="K70" s="30">
        <v>4.5350479929121228</v>
      </c>
      <c r="L70" s="29">
        <v>0</v>
      </c>
      <c r="M70" s="29">
        <v>0</v>
      </c>
      <c r="N70" s="29">
        <v>0</v>
      </c>
      <c r="O70" s="29">
        <v>4</v>
      </c>
      <c r="P70" s="30">
        <v>4</v>
      </c>
      <c r="Q70" s="29">
        <v>5</v>
      </c>
      <c r="R70" s="29">
        <v>5</v>
      </c>
      <c r="S70" s="29">
        <v>6</v>
      </c>
      <c r="T70" s="34">
        <v>5.333333333333333</v>
      </c>
      <c r="U70" s="29">
        <v>34</v>
      </c>
      <c r="V70" s="29">
        <v>288</v>
      </c>
      <c r="W70" s="30">
        <v>38.885487779711717</v>
      </c>
      <c r="X70" s="29">
        <v>7</v>
      </c>
      <c r="Y70" s="29">
        <v>20</v>
      </c>
      <c r="Z70" s="29">
        <v>730</v>
      </c>
      <c r="AA70" s="29">
        <v>8</v>
      </c>
      <c r="AB70" s="29">
        <v>24</v>
      </c>
      <c r="AC70" s="30">
        <v>730</v>
      </c>
      <c r="AD70" s="29">
        <v>36</v>
      </c>
      <c r="AE70" s="29">
        <v>581</v>
      </c>
      <c r="AF70" s="33">
        <v>25.2</v>
      </c>
      <c r="AG70" s="35">
        <v>3</v>
      </c>
      <c r="AH70" s="35">
        <v>28.499999999999996</v>
      </c>
      <c r="AI70" s="34">
        <v>17.556665494754526</v>
      </c>
    </row>
    <row r="71" spans="1:35">
      <c r="A71" s="58" t="s">
        <v>73</v>
      </c>
      <c r="B71" s="37">
        <v>13</v>
      </c>
      <c r="C71" s="37">
        <v>195</v>
      </c>
      <c r="D71" s="37">
        <v>227.9250316093258</v>
      </c>
      <c r="E71" s="37">
        <v>22.437571345753238</v>
      </c>
      <c r="F71" s="29">
        <v>11</v>
      </c>
      <c r="G71" s="29">
        <v>1179</v>
      </c>
      <c r="H71" s="30">
        <v>569.48351081229384</v>
      </c>
      <c r="I71" s="29">
        <v>5</v>
      </c>
      <c r="J71" s="29">
        <v>405</v>
      </c>
      <c r="K71" s="30">
        <v>6.3769511986086549</v>
      </c>
      <c r="L71" s="29">
        <v>2</v>
      </c>
      <c r="M71" s="29">
        <v>0</v>
      </c>
      <c r="N71" s="29">
        <v>0.7</v>
      </c>
      <c r="O71" s="29">
        <v>3</v>
      </c>
      <c r="P71" s="30">
        <v>5</v>
      </c>
      <c r="Q71" s="29">
        <v>2</v>
      </c>
      <c r="R71" s="29">
        <v>3</v>
      </c>
      <c r="S71" s="29">
        <v>4</v>
      </c>
      <c r="T71" s="34">
        <v>3</v>
      </c>
      <c r="U71" s="29">
        <v>42</v>
      </c>
      <c r="V71" s="29">
        <v>160</v>
      </c>
      <c r="W71" s="30">
        <v>40.060273115517845</v>
      </c>
      <c r="X71" s="29">
        <v>8</v>
      </c>
      <c r="Y71" s="29">
        <v>35</v>
      </c>
      <c r="Z71" s="29">
        <v>1005</v>
      </c>
      <c r="AA71" s="29">
        <v>10</v>
      </c>
      <c r="AB71" s="29">
        <v>33</v>
      </c>
      <c r="AC71" s="30">
        <v>1545</v>
      </c>
      <c r="AD71" s="29">
        <v>35</v>
      </c>
      <c r="AE71" s="29">
        <v>508</v>
      </c>
      <c r="AF71" s="33">
        <v>42.6</v>
      </c>
      <c r="AG71" s="35">
        <v>5.6666666666666696</v>
      </c>
      <c r="AH71" s="35">
        <v>29.5</v>
      </c>
      <c r="AI71" s="34">
        <v>2.7329369014952327</v>
      </c>
    </row>
    <row r="72" spans="1:35">
      <c r="A72" s="58" t="s">
        <v>74</v>
      </c>
      <c r="B72" s="37">
        <v>13</v>
      </c>
      <c r="C72" s="37">
        <v>14</v>
      </c>
      <c r="D72" s="37">
        <v>47.268633574948616</v>
      </c>
      <c r="E72" s="37">
        <v>17.304743031379232</v>
      </c>
      <c r="F72" s="29">
        <v>17</v>
      </c>
      <c r="G72" s="29">
        <v>106</v>
      </c>
      <c r="H72" s="30">
        <v>465.11909820451905</v>
      </c>
      <c r="I72" s="29">
        <v>7</v>
      </c>
      <c r="J72" s="29">
        <v>23</v>
      </c>
      <c r="K72" s="30">
        <v>5.5443001421603304</v>
      </c>
      <c r="L72" s="29">
        <v>6</v>
      </c>
      <c r="M72" s="29">
        <v>22.7</v>
      </c>
      <c r="N72" s="29">
        <v>21.7</v>
      </c>
      <c r="O72" s="29">
        <v>6</v>
      </c>
      <c r="P72" s="30">
        <v>12</v>
      </c>
      <c r="Q72" s="29">
        <v>0</v>
      </c>
      <c r="R72" s="29">
        <v>5</v>
      </c>
      <c r="S72" s="29">
        <v>4</v>
      </c>
      <c r="T72" s="34">
        <v>3</v>
      </c>
      <c r="U72" s="29">
        <v>47</v>
      </c>
      <c r="V72" s="29">
        <v>224</v>
      </c>
      <c r="W72" s="30">
        <v>48.293759460197357</v>
      </c>
      <c r="X72" s="29">
        <v>7</v>
      </c>
      <c r="Y72" s="29">
        <v>20</v>
      </c>
      <c r="Z72" s="29">
        <v>1163</v>
      </c>
      <c r="AA72" s="29">
        <v>10</v>
      </c>
      <c r="AB72" s="29">
        <v>23</v>
      </c>
      <c r="AC72" s="30">
        <v>1190</v>
      </c>
      <c r="AD72" s="29">
        <v>45</v>
      </c>
      <c r="AE72" s="29">
        <v>900</v>
      </c>
      <c r="AF72" s="33">
        <v>35.200000000000003</v>
      </c>
      <c r="AG72" s="35">
        <v>3.75</v>
      </c>
      <c r="AH72" s="35">
        <v>14.499999999999998</v>
      </c>
      <c r="AI72" s="34">
        <v>20.798279615162876</v>
      </c>
    </row>
    <row r="73" spans="1:35">
      <c r="A73" s="58" t="s">
        <v>75</v>
      </c>
      <c r="B73" s="37">
        <v>3</v>
      </c>
      <c r="C73" s="37">
        <v>6</v>
      </c>
      <c r="D73" s="37">
        <v>1.8044083582665764</v>
      </c>
      <c r="E73" s="37">
        <v>4.1571491383285615E-4</v>
      </c>
      <c r="F73" s="29">
        <v>7</v>
      </c>
      <c r="G73" s="29">
        <v>67</v>
      </c>
      <c r="H73" s="30">
        <v>18.661026767043076</v>
      </c>
      <c r="I73" s="29">
        <v>5</v>
      </c>
      <c r="J73" s="29">
        <v>45</v>
      </c>
      <c r="K73" s="30">
        <v>5.0065267241471751</v>
      </c>
      <c r="L73" s="29">
        <v>4</v>
      </c>
      <c r="M73" s="29">
        <v>71.900000000000006</v>
      </c>
      <c r="N73" s="29">
        <v>0</v>
      </c>
      <c r="O73" s="29">
        <v>10</v>
      </c>
      <c r="P73" s="30">
        <v>14</v>
      </c>
      <c r="Q73" s="29">
        <v>10</v>
      </c>
      <c r="R73" s="29">
        <v>8</v>
      </c>
      <c r="S73" s="29">
        <v>9</v>
      </c>
      <c r="T73" s="34">
        <v>9</v>
      </c>
      <c r="U73" s="29">
        <v>4</v>
      </c>
      <c r="V73" s="29">
        <v>80</v>
      </c>
      <c r="W73" s="30">
        <v>24.190018316313299</v>
      </c>
      <c r="X73" s="29">
        <v>4</v>
      </c>
      <c r="Y73" s="36">
        <v>6</v>
      </c>
      <c r="Z73" s="29">
        <v>625</v>
      </c>
      <c r="AA73" s="29">
        <v>4</v>
      </c>
      <c r="AB73" s="29">
        <v>5</v>
      </c>
      <c r="AC73" s="30">
        <v>583</v>
      </c>
      <c r="AD73" s="29">
        <v>24</v>
      </c>
      <c r="AE73" s="29">
        <v>280</v>
      </c>
      <c r="AF73" s="33">
        <v>19.5</v>
      </c>
      <c r="AG73" s="35">
        <v>1.08</v>
      </c>
      <c r="AH73" s="35">
        <v>9</v>
      </c>
      <c r="AI73" s="34">
        <v>79.769422931099157</v>
      </c>
    </row>
    <row r="74" spans="1:35">
      <c r="A74" s="58" t="s">
        <v>76</v>
      </c>
      <c r="B74" s="37">
        <v>4</v>
      </c>
      <c r="C74" s="37">
        <v>4</v>
      </c>
      <c r="D74" s="37">
        <v>7.9899563097565895</v>
      </c>
      <c r="E74" s="37">
        <v>10.243533730457166</v>
      </c>
      <c r="F74" s="29">
        <v>31</v>
      </c>
      <c r="G74" s="29">
        <v>204</v>
      </c>
      <c r="H74" s="30">
        <v>9.8337923812388812</v>
      </c>
      <c r="I74" s="29">
        <v>4</v>
      </c>
      <c r="J74" s="29">
        <v>17</v>
      </c>
      <c r="K74" s="30">
        <v>11.020487067460916</v>
      </c>
      <c r="L74" s="29">
        <v>5</v>
      </c>
      <c r="M74" s="29">
        <v>10.3</v>
      </c>
      <c r="N74" s="29">
        <v>0</v>
      </c>
      <c r="O74" s="29">
        <v>7</v>
      </c>
      <c r="P74" s="30">
        <v>12</v>
      </c>
      <c r="Q74" s="29">
        <v>2</v>
      </c>
      <c r="R74" s="29">
        <v>4</v>
      </c>
      <c r="S74" s="29">
        <v>7</v>
      </c>
      <c r="T74" s="34">
        <v>4.333333333333333</v>
      </c>
      <c r="U74" s="29">
        <v>14</v>
      </c>
      <c r="V74" s="29">
        <v>330</v>
      </c>
      <c r="W74" s="30">
        <v>57.46254001384564</v>
      </c>
      <c r="X74" s="29">
        <v>5</v>
      </c>
      <c r="Y74" s="29">
        <v>18</v>
      </c>
      <c r="Z74" s="29">
        <v>1225</v>
      </c>
      <c r="AA74" s="29">
        <v>7</v>
      </c>
      <c r="AB74" s="29">
        <v>17</v>
      </c>
      <c r="AC74" s="30">
        <v>1215</v>
      </c>
      <c r="AD74" s="29">
        <v>33</v>
      </c>
      <c r="AE74" s="29">
        <v>395</v>
      </c>
      <c r="AF74" s="33">
        <v>13</v>
      </c>
      <c r="AG74" s="35">
        <v>2</v>
      </c>
      <c r="AH74" s="35">
        <v>14.499999999999998</v>
      </c>
      <c r="AI74" s="34">
        <v>38.416903698320269</v>
      </c>
    </row>
    <row r="75" spans="1:35">
      <c r="A75" s="58" t="s">
        <v>77</v>
      </c>
      <c r="B75" s="37">
        <v>5</v>
      </c>
      <c r="C75" s="37">
        <v>5</v>
      </c>
      <c r="D75" s="37">
        <v>2.9815776140188115</v>
      </c>
      <c r="E75" s="37">
        <v>15.775542931316465</v>
      </c>
      <c r="F75" s="29">
        <v>18</v>
      </c>
      <c r="G75" s="29">
        <v>75</v>
      </c>
      <c r="H75" s="30">
        <v>22.22742447936627</v>
      </c>
      <c r="I75" s="29">
        <v>3</v>
      </c>
      <c r="J75" s="29">
        <v>4</v>
      </c>
      <c r="K75" s="30">
        <v>2.4021139227527963</v>
      </c>
      <c r="L75" s="29">
        <v>5</v>
      </c>
      <c r="M75" s="29">
        <v>100</v>
      </c>
      <c r="N75" s="29">
        <v>0</v>
      </c>
      <c r="O75" s="29">
        <v>7</v>
      </c>
      <c r="P75" s="30">
        <v>12</v>
      </c>
      <c r="Q75" s="29">
        <v>5</v>
      </c>
      <c r="R75" s="29">
        <v>5</v>
      </c>
      <c r="S75" s="29">
        <v>6</v>
      </c>
      <c r="T75" s="34">
        <v>5.333333333333333</v>
      </c>
      <c r="U75" s="29">
        <v>31</v>
      </c>
      <c r="V75" s="29">
        <v>140</v>
      </c>
      <c r="W75" s="30">
        <v>25.045933377158885</v>
      </c>
      <c r="X75" s="29">
        <v>5</v>
      </c>
      <c r="Y75" s="29">
        <v>19</v>
      </c>
      <c r="Z75" s="29">
        <v>1532</v>
      </c>
      <c r="AA75" s="29">
        <v>5</v>
      </c>
      <c r="AB75" s="29">
        <v>14</v>
      </c>
      <c r="AC75" s="30">
        <v>1674</v>
      </c>
      <c r="AD75" s="29">
        <v>26</v>
      </c>
      <c r="AE75" s="29">
        <v>417</v>
      </c>
      <c r="AF75" s="33">
        <v>6.2</v>
      </c>
      <c r="AG75" s="35">
        <v>1</v>
      </c>
      <c r="AH75" s="35">
        <v>3.5000000000000004</v>
      </c>
      <c r="AI75" s="34">
        <v>76.615263267628407</v>
      </c>
    </row>
    <row r="76" spans="1:35">
      <c r="A76" s="58" t="s">
        <v>78</v>
      </c>
      <c r="B76" s="37">
        <v>13</v>
      </c>
      <c r="C76" s="37">
        <v>30</v>
      </c>
      <c r="D76" s="37">
        <v>66.060274887324979</v>
      </c>
      <c r="E76" s="37">
        <v>210.92814042656164</v>
      </c>
      <c r="F76" s="29">
        <v>37</v>
      </c>
      <c r="G76" s="29">
        <v>195</v>
      </c>
      <c r="H76" s="30">
        <v>2394.8562753406468</v>
      </c>
      <c r="I76" s="29">
        <v>5</v>
      </c>
      <c r="J76" s="29">
        <v>44</v>
      </c>
      <c r="K76" s="30">
        <v>7.4345119692787165</v>
      </c>
      <c r="L76" s="29">
        <v>4</v>
      </c>
      <c r="M76" s="29">
        <v>10.199999999999999</v>
      </c>
      <c r="N76" s="29">
        <v>0</v>
      </c>
      <c r="O76" s="29">
        <v>8</v>
      </c>
      <c r="P76" s="30">
        <v>12</v>
      </c>
      <c r="Q76" s="29">
        <v>7</v>
      </c>
      <c r="R76" s="29">
        <v>4</v>
      </c>
      <c r="S76" s="29">
        <v>7</v>
      </c>
      <c r="T76" s="34">
        <v>6</v>
      </c>
      <c r="U76" s="29">
        <v>59</v>
      </c>
      <c r="V76" s="29">
        <v>271</v>
      </c>
      <c r="W76" s="30">
        <v>64.735263065404411</v>
      </c>
      <c r="X76" s="29">
        <v>8</v>
      </c>
      <c r="Y76" s="29">
        <v>17</v>
      </c>
      <c r="Z76" s="29">
        <v>945</v>
      </c>
      <c r="AA76" s="29">
        <v>9</v>
      </c>
      <c r="AB76" s="29">
        <v>20</v>
      </c>
      <c r="AC76" s="30">
        <v>960</v>
      </c>
      <c r="AD76" s="29">
        <v>46</v>
      </c>
      <c r="AE76" s="29">
        <v>1420</v>
      </c>
      <c r="AF76" s="33">
        <v>39.6</v>
      </c>
      <c r="AG76" s="35">
        <v>7</v>
      </c>
      <c r="AH76" s="35">
        <v>9</v>
      </c>
      <c r="AI76" s="34">
        <v>15.067285793741149</v>
      </c>
    </row>
    <row r="77" spans="1:35">
      <c r="A77" s="58" t="s">
        <v>79</v>
      </c>
      <c r="B77" s="37">
        <v>9</v>
      </c>
      <c r="C77" s="37">
        <v>60</v>
      </c>
      <c r="D77" s="37">
        <v>25.995060440856257</v>
      </c>
      <c r="E77" s="37">
        <v>59.711363910632627</v>
      </c>
      <c r="F77" s="29">
        <v>14</v>
      </c>
      <c r="G77" s="29">
        <v>160</v>
      </c>
      <c r="H77" s="30">
        <v>194.77225909463689</v>
      </c>
      <c r="I77" s="29">
        <v>6</v>
      </c>
      <c r="J77" s="29">
        <v>22</v>
      </c>
      <c r="K77" s="30">
        <v>10.719308820528898</v>
      </c>
      <c r="L77" s="29">
        <v>4</v>
      </c>
      <c r="M77" s="29">
        <v>0</v>
      </c>
      <c r="N77" s="29">
        <v>22</v>
      </c>
      <c r="O77" s="29">
        <v>3</v>
      </c>
      <c r="P77" s="30">
        <v>7</v>
      </c>
      <c r="Q77" s="29">
        <v>10</v>
      </c>
      <c r="R77" s="29">
        <v>5</v>
      </c>
      <c r="S77" s="29">
        <v>3</v>
      </c>
      <c r="T77" s="34">
        <v>6</v>
      </c>
      <c r="U77" s="29">
        <v>51</v>
      </c>
      <c r="V77" s="29">
        <v>266</v>
      </c>
      <c r="W77" s="30">
        <v>37.619110424164766</v>
      </c>
      <c r="X77" s="29">
        <v>5</v>
      </c>
      <c r="Y77" s="29">
        <v>21</v>
      </c>
      <c r="Z77" s="29">
        <v>704</v>
      </c>
      <c r="AA77" s="29">
        <v>6</v>
      </c>
      <c r="AB77" s="29">
        <v>27</v>
      </c>
      <c r="AC77" s="30">
        <v>660</v>
      </c>
      <c r="AD77" s="29">
        <v>39</v>
      </c>
      <c r="AE77" s="29">
        <v>570</v>
      </c>
      <c r="AF77" s="33">
        <v>122.7</v>
      </c>
      <c r="AG77" s="35">
        <v>5.5</v>
      </c>
      <c r="AH77" s="35">
        <v>18</v>
      </c>
      <c r="AI77" s="34">
        <v>13.714435627949108</v>
      </c>
    </row>
    <row r="78" spans="1:35">
      <c r="A78" s="58" t="s">
        <v>80</v>
      </c>
      <c r="B78" s="37">
        <v>7</v>
      </c>
      <c r="C78" s="37">
        <v>9</v>
      </c>
      <c r="D78" s="37">
        <v>3.9250823830267656</v>
      </c>
      <c r="E78" s="37">
        <v>0.75282551291549515</v>
      </c>
      <c r="F78" s="29">
        <v>17</v>
      </c>
      <c r="G78" s="29">
        <v>322</v>
      </c>
      <c r="H78" s="30">
        <v>365.90742057381777</v>
      </c>
      <c r="I78" s="29">
        <v>9</v>
      </c>
      <c r="J78" s="29">
        <v>36</v>
      </c>
      <c r="K78" s="30">
        <v>10.526138357338914</v>
      </c>
      <c r="L78" s="29">
        <v>3</v>
      </c>
      <c r="M78" s="29">
        <v>0</v>
      </c>
      <c r="N78" s="29">
        <v>31.3</v>
      </c>
      <c r="O78" s="29">
        <v>4</v>
      </c>
      <c r="P78" s="30">
        <v>7</v>
      </c>
      <c r="Q78" s="29">
        <v>5</v>
      </c>
      <c r="R78" s="29">
        <v>4</v>
      </c>
      <c r="S78" s="29">
        <v>0</v>
      </c>
      <c r="T78" s="34">
        <v>3</v>
      </c>
      <c r="U78" s="29">
        <v>22</v>
      </c>
      <c r="V78" s="29">
        <v>344</v>
      </c>
      <c r="W78" s="30">
        <v>44.209280752195568</v>
      </c>
      <c r="X78" s="29">
        <v>7</v>
      </c>
      <c r="Y78" s="29">
        <v>25</v>
      </c>
      <c r="Z78" s="29">
        <v>1061</v>
      </c>
      <c r="AA78" s="29">
        <v>8</v>
      </c>
      <c r="AB78" s="29">
        <v>38</v>
      </c>
      <c r="AC78" s="30">
        <v>1706</v>
      </c>
      <c r="AD78" s="29">
        <v>39</v>
      </c>
      <c r="AE78" s="29">
        <v>520</v>
      </c>
      <c r="AF78" s="33">
        <v>17</v>
      </c>
      <c r="AG78" s="35">
        <v>4.5</v>
      </c>
      <c r="AH78" s="35">
        <v>9</v>
      </c>
      <c r="AI78" s="34">
        <v>23.119563350741426</v>
      </c>
    </row>
    <row r="79" spans="1:35">
      <c r="A79" s="58" t="s">
        <v>81</v>
      </c>
      <c r="B79" s="37">
        <v>11</v>
      </c>
      <c r="C79" s="37">
        <v>77</v>
      </c>
      <c r="D79" s="37">
        <v>75.864232634309616</v>
      </c>
      <c r="E79" s="37">
        <v>30.311259462973901</v>
      </c>
      <c r="F79" s="29">
        <v>14</v>
      </c>
      <c r="G79" s="29">
        <v>215</v>
      </c>
      <c r="H79" s="30">
        <v>397.87771621478061</v>
      </c>
      <c r="I79" s="29">
        <v>5</v>
      </c>
      <c r="J79" s="29">
        <v>8</v>
      </c>
      <c r="K79" s="30">
        <v>7.7299582285013937</v>
      </c>
      <c r="L79" s="29">
        <v>0</v>
      </c>
      <c r="M79" s="29">
        <v>0</v>
      </c>
      <c r="N79" s="29">
        <v>0</v>
      </c>
      <c r="O79" s="29">
        <v>3</v>
      </c>
      <c r="P79" s="30">
        <v>3</v>
      </c>
      <c r="Q79" s="29">
        <v>4</v>
      </c>
      <c r="R79" s="29">
        <v>5</v>
      </c>
      <c r="S79" s="29">
        <v>4</v>
      </c>
      <c r="T79" s="34">
        <v>4.333333333333333</v>
      </c>
      <c r="U79" s="29">
        <v>13</v>
      </c>
      <c r="V79" s="29">
        <v>312</v>
      </c>
      <c r="W79" s="30">
        <v>28.395660219659181</v>
      </c>
      <c r="X79" s="29">
        <v>10</v>
      </c>
      <c r="Y79" s="29">
        <v>102</v>
      </c>
      <c r="Z79" s="29">
        <v>3900</v>
      </c>
      <c r="AA79" s="29">
        <v>10</v>
      </c>
      <c r="AB79" s="29">
        <v>101</v>
      </c>
      <c r="AC79" s="30">
        <v>3900</v>
      </c>
      <c r="AD79" s="29">
        <v>51</v>
      </c>
      <c r="AE79" s="29">
        <v>520</v>
      </c>
      <c r="AF79" s="33">
        <v>27.3</v>
      </c>
      <c r="AG79" s="35" t="s">
        <v>0</v>
      </c>
      <c r="AH79" s="35" t="s">
        <v>0</v>
      </c>
      <c r="AI79" s="34">
        <v>0</v>
      </c>
    </row>
    <row r="80" spans="1:35">
      <c r="A80" s="58" t="s">
        <v>82</v>
      </c>
      <c r="B80" s="37">
        <v>4</v>
      </c>
      <c r="C80" s="37">
        <v>13</v>
      </c>
      <c r="D80" s="37">
        <v>0.28883034609901731</v>
      </c>
      <c r="E80" s="37">
        <v>0</v>
      </c>
      <c r="F80" s="29">
        <v>11</v>
      </c>
      <c r="G80" s="29">
        <v>185</v>
      </c>
      <c r="H80" s="30">
        <v>44.793476992852192</v>
      </c>
      <c r="I80" s="29">
        <v>5</v>
      </c>
      <c r="J80" s="29">
        <v>38</v>
      </c>
      <c r="K80" s="30">
        <v>6.6589943897354686</v>
      </c>
      <c r="L80" s="29">
        <v>5</v>
      </c>
      <c r="M80" s="29">
        <v>100</v>
      </c>
      <c r="N80" s="29">
        <v>0</v>
      </c>
      <c r="O80" s="29">
        <v>8</v>
      </c>
      <c r="P80" s="30">
        <v>13</v>
      </c>
      <c r="Q80" s="29">
        <v>10</v>
      </c>
      <c r="R80" s="29">
        <v>6</v>
      </c>
      <c r="S80" s="29">
        <v>9</v>
      </c>
      <c r="T80" s="34">
        <v>8.3333333333333339</v>
      </c>
      <c r="U80" s="29">
        <v>9</v>
      </c>
      <c r="V80" s="29">
        <v>76</v>
      </c>
      <c r="W80" s="30">
        <v>26.522042847358801</v>
      </c>
      <c r="X80" s="29">
        <v>4</v>
      </c>
      <c r="Y80" s="29">
        <v>7</v>
      </c>
      <c r="Z80" s="29">
        <v>1109</v>
      </c>
      <c r="AA80" s="29">
        <v>4</v>
      </c>
      <c r="AB80" s="29">
        <v>12</v>
      </c>
      <c r="AC80" s="30">
        <v>1121</v>
      </c>
      <c r="AD80" s="29">
        <v>20</v>
      </c>
      <c r="AE80" s="29">
        <v>515</v>
      </c>
      <c r="AF80" s="33">
        <v>26.9</v>
      </c>
      <c r="AG80" s="35">
        <v>0.41666666666666702</v>
      </c>
      <c r="AH80" s="35">
        <v>9</v>
      </c>
      <c r="AI80" s="34">
        <v>86.561976668025324</v>
      </c>
    </row>
    <row r="81" spans="1:35">
      <c r="A81" s="58" t="s">
        <v>83</v>
      </c>
      <c r="B81" s="37">
        <v>5</v>
      </c>
      <c r="C81" s="37">
        <v>34</v>
      </c>
      <c r="D81" s="37">
        <v>4.1816430110723042</v>
      </c>
      <c r="E81" s="37">
        <v>0</v>
      </c>
      <c r="F81" s="29">
        <v>20</v>
      </c>
      <c r="G81" s="29">
        <v>235</v>
      </c>
      <c r="H81" s="30">
        <v>107.17363524349393</v>
      </c>
      <c r="I81" s="29">
        <v>7</v>
      </c>
      <c r="J81" s="29">
        <v>144</v>
      </c>
      <c r="K81" s="30">
        <v>5.0071726295215644</v>
      </c>
      <c r="L81" s="29">
        <v>5</v>
      </c>
      <c r="M81" s="29">
        <v>89.8</v>
      </c>
      <c r="N81" s="29">
        <v>0</v>
      </c>
      <c r="O81" s="29">
        <v>9</v>
      </c>
      <c r="P81" s="30">
        <v>14</v>
      </c>
      <c r="Q81" s="29">
        <v>7</v>
      </c>
      <c r="R81" s="29">
        <v>9</v>
      </c>
      <c r="S81" s="29">
        <v>9</v>
      </c>
      <c r="T81" s="34">
        <v>8.3333333333333339</v>
      </c>
      <c r="U81" s="29">
        <v>33</v>
      </c>
      <c r="V81" s="29">
        <v>230</v>
      </c>
      <c r="W81" s="30">
        <v>32.583999036681597</v>
      </c>
      <c r="X81" s="29">
        <v>5</v>
      </c>
      <c r="Y81" s="29">
        <v>12</v>
      </c>
      <c r="Z81" s="29">
        <v>665</v>
      </c>
      <c r="AA81" s="29">
        <v>4</v>
      </c>
      <c r="AB81" s="29">
        <v>12</v>
      </c>
      <c r="AC81" s="30">
        <v>605</v>
      </c>
      <c r="AD81" s="29">
        <v>35</v>
      </c>
      <c r="AE81" s="29">
        <v>890</v>
      </c>
      <c r="AF81" s="33">
        <v>25.3</v>
      </c>
      <c r="AG81" s="35">
        <v>4</v>
      </c>
      <c r="AH81" s="35">
        <v>23</v>
      </c>
      <c r="AI81" s="34">
        <v>44.860859103824815</v>
      </c>
    </row>
    <row r="82" spans="1:35">
      <c r="A82" s="58" t="s">
        <v>84</v>
      </c>
      <c r="B82" s="37">
        <v>6</v>
      </c>
      <c r="C82" s="37">
        <v>10</v>
      </c>
      <c r="D82" s="37">
        <v>17.851529185601986</v>
      </c>
      <c r="E82" s="37">
        <v>9.7191251128094969</v>
      </c>
      <c r="F82" s="29">
        <v>14</v>
      </c>
      <c r="G82" s="29">
        <v>257</v>
      </c>
      <c r="H82" s="30">
        <v>137.17184419214814</v>
      </c>
      <c r="I82" s="29">
        <v>8</v>
      </c>
      <c r="J82" s="29">
        <v>27</v>
      </c>
      <c r="K82" s="30">
        <v>4.6024228969248826</v>
      </c>
      <c r="L82" s="29">
        <v>5</v>
      </c>
      <c r="M82" s="29">
        <v>77.5</v>
      </c>
      <c r="N82" s="29">
        <v>12.2</v>
      </c>
      <c r="O82" s="29">
        <v>3</v>
      </c>
      <c r="P82" s="30">
        <v>8</v>
      </c>
      <c r="Q82" s="29">
        <v>7</v>
      </c>
      <c r="R82" s="29">
        <v>4</v>
      </c>
      <c r="S82" s="29">
        <v>6</v>
      </c>
      <c r="T82" s="34">
        <v>5.666666666666667</v>
      </c>
      <c r="U82" s="29">
        <v>15</v>
      </c>
      <c r="V82" s="29">
        <v>334</v>
      </c>
      <c r="W82" s="30">
        <v>68.365529812326542</v>
      </c>
      <c r="X82" s="29">
        <v>4</v>
      </c>
      <c r="Y82" s="29">
        <v>20</v>
      </c>
      <c r="Z82" s="29">
        <v>1231</v>
      </c>
      <c r="AA82" s="29">
        <v>4</v>
      </c>
      <c r="AB82" s="29">
        <v>18</v>
      </c>
      <c r="AC82" s="30">
        <v>1231</v>
      </c>
      <c r="AD82" s="29">
        <v>40</v>
      </c>
      <c r="AE82" s="29">
        <v>1210</v>
      </c>
      <c r="AF82" s="33">
        <v>29.9</v>
      </c>
      <c r="AG82" s="35">
        <v>1.8333333333333333</v>
      </c>
      <c r="AH82" s="35">
        <v>22</v>
      </c>
      <c r="AI82" s="34">
        <v>56.566286216931118</v>
      </c>
    </row>
    <row r="83" spans="1:35">
      <c r="A83" s="58" t="s">
        <v>85</v>
      </c>
      <c r="B83" s="37">
        <v>6</v>
      </c>
      <c r="C83" s="37">
        <v>8</v>
      </c>
      <c r="D83" s="37">
        <v>5.2971855370864827</v>
      </c>
      <c r="E83" s="37">
        <v>0</v>
      </c>
      <c r="F83" s="29">
        <v>10</v>
      </c>
      <c r="G83" s="29">
        <v>156</v>
      </c>
      <c r="H83" s="30">
        <v>265.65385468488705</v>
      </c>
      <c r="I83" s="29">
        <v>6</v>
      </c>
      <c r="J83" s="29">
        <v>55</v>
      </c>
      <c r="K83" s="30">
        <v>9.5311255215481818</v>
      </c>
      <c r="L83" s="29">
        <v>0</v>
      </c>
      <c r="M83" s="29">
        <v>0</v>
      </c>
      <c r="N83" s="29">
        <v>0</v>
      </c>
      <c r="O83" s="29">
        <v>8</v>
      </c>
      <c r="P83" s="30">
        <v>8</v>
      </c>
      <c r="Q83" s="29">
        <v>4</v>
      </c>
      <c r="R83" s="29">
        <v>8</v>
      </c>
      <c r="S83" s="29">
        <v>4</v>
      </c>
      <c r="T83" s="34">
        <v>5.333333333333333</v>
      </c>
      <c r="U83" s="29">
        <v>72</v>
      </c>
      <c r="V83" s="29">
        <v>414</v>
      </c>
      <c r="W83" s="30">
        <v>51.265353297801887</v>
      </c>
      <c r="X83" s="29">
        <v>6</v>
      </c>
      <c r="Y83" s="29">
        <v>21</v>
      </c>
      <c r="Z83" s="29">
        <v>1750</v>
      </c>
      <c r="AA83" s="29">
        <v>6</v>
      </c>
      <c r="AB83" s="29">
        <v>22</v>
      </c>
      <c r="AC83" s="30">
        <v>1420</v>
      </c>
      <c r="AD83" s="29">
        <v>35</v>
      </c>
      <c r="AE83" s="29">
        <v>655</v>
      </c>
      <c r="AF83" s="33">
        <v>45.6</v>
      </c>
      <c r="AG83" s="35">
        <v>1.0833333333333333</v>
      </c>
      <c r="AH83" s="35">
        <v>18</v>
      </c>
      <c r="AI83" s="34">
        <v>64.545251248924131</v>
      </c>
    </row>
    <row r="84" spans="1:35">
      <c r="A84" s="58" t="s">
        <v>86</v>
      </c>
      <c r="B84" s="37">
        <v>8</v>
      </c>
      <c r="C84" s="37">
        <v>23</v>
      </c>
      <c r="D84" s="37">
        <v>7.4970687467105224</v>
      </c>
      <c r="E84" s="37">
        <v>2.4366115034829522E-5</v>
      </c>
      <c r="F84" s="29">
        <v>15</v>
      </c>
      <c r="G84" s="29">
        <v>187</v>
      </c>
      <c r="H84" s="30">
        <v>19.349375610308471</v>
      </c>
      <c r="I84" s="29">
        <v>6</v>
      </c>
      <c r="J84" s="29">
        <v>14</v>
      </c>
      <c r="K84" s="30">
        <v>5.0408376087983751</v>
      </c>
      <c r="L84" s="29">
        <v>6</v>
      </c>
      <c r="M84" s="29">
        <v>76.2</v>
      </c>
      <c r="N84" s="29">
        <v>0</v>
      </c>
      <c r="O84" s="29">
        <v>7</v>
      </c>
      <c r="P84" s="30">
        <v>13</v>
      </c>
      <c r="Q84" s="29">
        <v>7</v>
      </c>
      <c r="R84" s="29">
        <v>6</v>
      </c>
      <c r="S84" s="29">
        <v>8</v>
      </c>
      <c r="T84" s="34">
        <v>7</v>
      </c>
      <c r="U84" s="29">
        <v>13</v>
      </c>
      <c r="V84" s="29">
        <v>355</v>
      </c>
      <c r="W84" s="30">
        <v>55.724884134577891</v>
      </c>
      <c r="X84" s="29">
        <v>4</v>
      </c>
      <c r="Y84" s="29">
        <v>10</v>
      </c>
      <c r="Z84" s="29">
        <v>989</v>
      </c>
      <c r="AA84" s="29">
        <v>5</v>
      </c>
      <c r="AB84" s="29">
        <v>11</v>
      </c>
      <c r="AC84" s="30">
        <v>1047</v>
      </c>
      <c r="AD84" s="29">
        <v>30</v>
      </c>
      <c r="AE84" s="29">
        <v>360</v>
      </c>
      <c r="AF84" s="33">
        <v>22.7</v>
      </c>
      <c r="AG84" s="35">
        <v>0.58333333333333337</v>
      </c>
      <c r="AH84" s="35">
        <v>3.5000000000000004</v>
      </c>
      <c r="AI84" s="34">
        <v>92.540105378756195</v>
      </c>
    </row>
    <row r="85" spans="1:35">
      <c r="A85" s="58" t="s">
        <v>87</v>
      </c>
      <c r="B85" s="37">
        <v>8</v>
      </c>
      <c r="C85" s="37">
        <v>13</v>
      </c>
      <c r="D85" s="37">
        <v>49.466576573822046</v>
      </c>
      <c r="E85" s="37">
        <v>19.866095009567086</v>
      </c>
      <c r="F85" s="29">
        <v>19</v>
      </c>
      <c r="G85" s="29">
        <v>87</v>
      </c>
      <c r="H85" s="30">
        <v>697.12471587782022</v>
      </c>
      <c r="I85" s="29">
        <v>7</v>
      </c>
      <c r="J85" s="29">
        <v>21</v>
      </c>
      <c r="K85" s="30">
        <v>7.5159326081976729</v>
      </c>
      <c r="L85" s="29">
        <v>2</v>
      </c>
      <c r="M85" s="29">
        <v>0</v>
      </c>
      <c r="N85" s="29">
        <v>1</v>
      </c>
      <c r="O85" s="29">
        <v>4</v>
      </c>
      <c r="P85" s="30">
        <v>6</v>
      </c>
      <c r="Q85" s="29">
        <v>5</v>
      </c>
      <c r="R85" s="29">
        <v>4</v>
      </c>
      <c r="S85" s="29">
        <v>4</v>
      </c>
      <c r="T85" s="34">
        <v>4.333333333333333</v>
      </c>
      <c r="U85" s="29">
        <v>26</v>
      </c>
      <c r="V85" s="29">
        <v>101</v>
      </c>
      <c r="W85" s="30">
        <v>31.080697636803457</v>
      </c>
      <c r="X85" s="29">
        <v>7</v>
      </c>
      <c r="Y85" s="29">
        <v>17</v>
      </c>
      <c r="Z85" s="29">
        <v>730</v>
      </c>
      <c r="AA85" s="29">
        <v>7</v>
      </c>
      <c r="AB85" s="29">
        <v>19</v>
      </c>
      <c r="AC85" s="30">
        <v>1290</v>
      </c>
      <c r="AD85" s="29">
        <v>38</v>
      </c>
      <c r="AE85" s="29">
        <v>689</v>
      </c>
      <c r="AF85" s="33">
        <v>31.2</v>
      </c>
      <c r="AG85" s="35">
        <v>4.33</v>
      </c>
      <c r="AH85" s="35">
        <v>9</v>
      </c>
      <c r="AI85" s="34">
        <v>27.275054906864906</v>
      </c>
    </row>
    <row r="86" spans="1:35">
      <c r="A86" s="58" t="s">
        <v>88</v>
      </c>
      <c r="B86" s="37">
        <v>7</v>
      </c>
      <c r="C86" s="37">
        <v>20</v>
      </c>
      <c r="D86" s="37">
        <v>4.7818566764006816</v>
      </c>
      <c r="E86" s="37">
        <v>13.433764748414335</v>
      </c>
      <c r="F86" s="29">
        <v>37</v>
      </c>
      <c r="G86" s="29">
        <v>211</v>
      </c>
      <c r="H86" s="30">
        <v>119.73820460452026</v>
      </c>
      <c r="I86" s="29">
        <v>5</v>
      </c>
      <c r="J86" s="29">
        <v>40</v>
      </c>
      <c r="K86" s="30">
        <v>6.2749943248629231E-2</v>
      </c>
      <c r="L86" s="29">
        <v>6</v>
      </c>
      <c r="M86" s="29">
        <v>29.5</v>
      </c>
      <c r="N86" s="29">
        <v>0</v>
      </c>
      <c r="O86" s="29">
        <v>5</v>
      </c>
      <c r="P86" s="30">
        <v>11</v>
      </c>
      <c r="Q86" s="29">
        <v>7</v>
      </c>
      <c r="R86" s="29">
        <v>1</v>
      </c>
      <c r="S86" s="29">
        <v>9</v>
      </c>
      <c r="T86" s="34">
        <v>5.666666666666667</v>
      </c>
      <c r="U86" s="29">
        <v>9</v>
      </c>
      <c r="V86" s="29">
        <v>271</v>
      </c>
      <c r="W86" s="30">
        <v>35.856756230824963</v>
      </c>
      <c r="X86" s="29">
        <v>11</v>
      </c>
      <c r="Y86" s="29">
        <v>89</v>
      </c>
      <c r="Z86" s="29">
        <v>3005</v>
      </c>
      <c r="AA86" s="29">
        <v>13</v>
      </c>
      <c r="AB86" s="29">
        <v>76</v>
      </c>
      <c r="AC86" s="30">
        <v>3055</v>
      </c>
      <c r="AD86" s="29">
        <v>38</v>
      </c>
      <c r="AE86" s="29">
        <v>390</v>
      </c>
      <c r="AF86" s="33">
        <v>22</v>
      </c>
      <c r="AG86" s="35">
        <v>1.5</v>
      </c>
      <c r="AH86" s="35">
        <v>15</v>
      </c>
      <c r="AI86" s="34">
        <v>40.617121439859183</v>
      </c>
    </row>
    <row r="87" spans="1:35">
      <c r="A87" s="58" t="s">
        <v>89</v>
      </c>
      <c r="B87" s="37">
        <v>12</v>
      </c>
      <c r="C87" s="37">
        <v>34</v>
      </c>
      <c r="D87" s="37">
        <v>36.478128470155902</v>
      </c>
      <c r="E87" s="37">
        <v>0</v>
      </c>
      <c r="F87" s="29">
        <v>11</v>
      </c>
      <c r="G87" s="29">
        <v>120</v>
      </c>
      <c r="H87" s="30">
        <v>161.69468505098024</v>
      </c>
      <c r="I87" s="29">
        <v>8</v>
      </c>
      <c r="J87" s="29">
        <v>64</v>
      </c>
      <c r="K87" s="30">
        <v>4.1982016400919493</v>
      </c>
      <c r="L87" s="29">
        <v>4</v>
      </c>
      <c r="M87" s="29">
        <v>2.2999999999999998</v>
      </c>
      <c r="N87" s="29">
        <v>0</v>
      </c>
      <c r="O87" s="29">
        <v>10</v>
      </c>
      <c r="P87" s="30">
        <v>14</v>
      </c>
      <c r="Q87" s="29">
        <v>3</v>
      </c>
      <c r="R87" s="29">
        <v>2</v>
      </c>
      <c r="S87" s="29">
        <v>10</v>
      </c>
      <c r="T87" s="34">
        <v>5</v>
      </c>
      <c r="U87" s="29">
        <v>41</v>
      </c>
      <c r="V87" s="29">
        <v>417</v>
      </c>
      <c r="W87" s="30">
        <v>49.679941920078001</v>
      </c>
      <c r="X87" s="29">
        <v>9</v>
      </c>
      <c r="Y87" s="29">
        <v>27</v>
      </c>
      <c r="Z87" s="29">
        <v>2055</v>
      </c>
      <c r="AA87" s="29">
        <v>8</v>
      </c>
      <c r="AB87" s="29">
        <v>25</v>
      </c>
      <c r="AC87" s="30">
        <v>2190</v>
      </c>
      <c r="AD87" s="29">
        <v>40</v>
      </c>
      <c r="AE87" s="29">
        <v>465</v>
      </c>
      <c r="AF87" s="33">
        <v>47.2</v>
      </c>
      <c r="AG87" s="35">
        <v>4.5</v>
      </c>
      <c r="AH87" s="35">
        <v>22</v>
      </c>
      <c r="AI87" s="34">
        <v>31.620868855960801</v>
      </c>
    </row>
    <row r="88" spans="1:35">
      <c r="A88" s="58" t="s">
        <v>90</v>
      </c>
      <c r="B88" s="37">
        <v>6</v>
      </c>
      <c r="C88" s="37">
        <v>21</v>
      </c>
      <c r="D88" s="37">
        <v>37.983558671793475</v>
      </c>
      <c r="E88" s="37">
        <v>20.531653336104583</v>
      </c>
      <c r="F88" s="29">
        <v>14</v>
      </c>
      <c r="G88" s="29">
        <v>160</v>
      </c>
      <c r="H88" s="30">
        <v>422.08972928363789</v>
      </c>
      <c r="I88" s="29">
        <v>5</v>
      </c>
      <c r="J88" s="29">
        <v>513</v>
      </c>
      <c r="K88" s="30">
        <v>3.4083278172296623E-2</v>
      </c>
      <c r="L88" s="29">
        <v>0</v>
      </c>
      <c r="M88" s="29">
        <v>0</v>
      </c>
      <c r="N88" s="29">
        <v>0</v>
      </c>
      <c r="O88" s="29">
        <v>5</v>
      </c>
      <c r="P88" s="30">
        <v>5</v>
      </c>
      <c r="Q88" s="29">
        <v>6</v>
      </c>
      <c r="R88" s="29">
        <v>5</v>
      </c>
      <c r="S88" s="29">
        <v>7</v>
      </c>
      <c r="T88" s="34">
        <v>6</v>
      </c>
      <c r="U88" s="29">
        <v>7</v>
      </c>
      <c r="V88" s="29">
        <v>120</v>
      </c>
      <c r="W88" s="30">
        <v>31.818060561693812</v>
      </c>
      <c r="X88" s="29">
        <v>6</v>
      </c>
      <c r="Y88" s="29">
        <v>21</v>
      </c>
      <c r="Z88" s="29">
        <v>1070</v>
      </c>
      <c r="AA88" s="29">
        <v>7</v>
      </c>
      <c r="AB88" s="29">
        <v>21</v>
      </c>
      <c r="AC88" s="30">
        <v>1070</v>
      </c>
      <c r="AD88" s="29">
        <v>32</v>
      </c>
      <c r="AE88" s="29">
        <v>660</v>
      </c>
      <c r="AF88" s="33">
        <v>25.8</v>
      </c>
      <c r="AG88" s="35" t="s">
        <v>0</v>
      </c>
      <c r="AH88" s="35" t="s">
        <v>0</v>
      </c>
      <c r="AI88" s="34">
        <v>0</v>
      </c>
    </row>
    <row r="89" spans="1:35">
      <c r="A89" s="58" t="s">
        <v>91</v>
      </c>
      <c r="B89" s="37">
        <v>8</v>
      </c>
      <c r="C89" s="37">
        <v>14</v>
      </c>
      <c r="D89" s="37">
        <v>14.718344356782309</v>
      </c>
      <c r="E89" s="37">
        <v>0</v>
      </c>
      <c r="F89" s="29">
        <v>13</v>
      </c>
      <c r="G89" s="29">
        <v>34</v>
      </c>
      <c r="H89" s="30">
        <v>135.60558615282619</v>
      </c>
      <c r="I89" s="29">
        <v>7</v>
      </c>
      <c r="J89" s="29">
        <v>11</v>
      </c>
      <c r="K89" s="30">
        <v>5.1164029877465005</v>
      </c>
      <c r="L89" s="29">
        <v>6</v>
      </c>
      <c r="M89" s="29">
        <v>93.8</v>
      </c>
      <c r="N89" s="29">
        <v>0</v>
      </c>
      <c r="O89" s="29">
        <v>7</v>
      </c>
      <c r="P89" s="30">
        <v>13</v>
      </c>
      <c r="Q89" s="29">
        <v>7</v>
      </c>
      <c r="R89" s="29">
        <v>2</v>
      </c>
      <c r="S89" s="29">
        <v>7</v>
      </c>
      <c r="T89" s="34">
        <v>5.333333333333333</v>
      </c>
      <c r="U89" s="29">
        <v>14</v>
      </c>
      <c r="V89" s="29">
        <v>250</v>
      </c>
      <c r="W89" s="30">
        <v>31.871971825894342</v>
      </c>
      <c r="X89" s="29">
        <v>3</v>
      </c>
      <c r="Y89" s="29">
        <v>8</v>
      </c>
      <c r="Z89" s="29">
        <v>742</v>
      </c>
      <c r="AA89" s="29">
        <v>3</v>
      </c>
      <c r="AB89" s="29">
        <v>8</v>
      </c>
      <c r="AC89" s="30">
        <v>742</v>
      </c>
      <c r="AD89" s="29">
        <v>35</v>
      </c>
      <c r="AE89" s="29">
        <v>230</v>
      </c>
      <c r="AF89" s="33">
        <v>10.3</v>
      </c>
      <c r="AG89" s="35">
        <v>1.5</v>
      </c>
      <c r="AH89" s="35">
        <v>3.5000000000000004</v>
      </c>
      <c r="AI89" s="34">
        <v>80.534949564396456</v>
      </c>
    </row>
    <row r="90" spans="1:35">
      <c r="A90" s="58" t="s">
        <v>92</v>
      </c>
      <c r="B90" s="37">
        <v>9</v>
      </c>
      <c r="C90" s="37">
        <v>52</v>
      </c>
      <c r="D90" s="37">
        <v>43.291000428630554</v>
      </c>
      <c r="E90" s="37">
        <v>169.50274247701861</v>
      </c>
      <c r="F90" s="29">
        <v>21</v>
      </c>
      <c r="G90" s="29">
        <v>320</v>
      </c>
      <c r="H90" s="30">
        <v>1291.0278082407608</v>
      </c>
      <c r="I90" s="29">
        <v>8</v>
      </c>
      <c r="J90" s="29">
        <v>33</v>
      </c>
      <c r="K90" s="30">
        <v>0.96704053286700797</v>
      </c>
      <c r="L90" s="29">
        <v>3</v>
      </c>
      <c r="M90" s="29">
        <v>0</v>
      </c>
      <c r="N90" s="29">
        <v>18.899999999999999</v>
      </c>
      <c r="O90" s="29">
        <v>8</v>
      </c>
      <c r="P90" s="30">
        <v>11</v>
      </c>
      <c r="Q90" s="29">
        <v>3</v>
      </c>
      <c r="R90" s="29">
        <v>2</v>
      </c>
      <c r="S90" s="29">
        <v>3</v>
      </c>
      <c r="T90" s="34">
        <v>2.6666666666666665</v>
      </c>
      <c r="U90" s="29">
        <v>33</v>
      </c>
      <c r="V90" s="29">
        <v>163</v>
      </c>
      <c r="W90" s="30">
        <v>28.333270468949639</v>
      </c>
      <c r="X90" s="29">
        <v>8</v>
      </c>
      <c r="Y90" s="29">
        <v>17</v>
      </c>
      <c r="Z90" s="29">
        <v>2270</v>
      </c>
      <c r="AA90" s="29">
        <v>8</v>
      </c>
      <c r="AB90" s="29">
        <v>16</v>
      </c>
      <c r="AC90" s="30">
        <v>2330</v>
      </c>
      <c r="AD90" s="29">
        <v>53</v>
      </c>
      <c r="AE90" s="29">
        <v>420</v>
      </c>
      <c r="AF90" s="33">
        <v>61.2</v>
      </c>
      <c r="AG90" s="35">
        <v>2</v>
      </c>
      <c r="AH90" s="35">
        <v>15.25</v>
      </c>
      <c r="AI90" s="34">
        <v>56.83761271259776</v>
      </c>
    </row>
    <row r="91" spans="1:35">
      <c r="A91" s="58" t="s">
        <v>93</v>
      </c>
      <c r="B91" s="37">
        <v>13</v>
      </c>
      <c r="C91" s="37">
        <v>35</v>
      </c>
      <c r="D91" s="37">
        <v>0.96260135126266144</v>
      </c>
      <c r="E91" s="37">
        <v>59.176312577622632</v>
      </c>
      <c r="F91" s="29">
        <v>25</v>
      </c>
      <c r="G91" s="29">
        <v>104</v>
      </c>
      <c r="H91" s="30">
        <v>124.07300203774875</v>
      </c>
      <c r="I91" s="29">
        <v>8</v>
      </c>
      <c r="J91" s="29">
        <v>55</v>
      </c>
      <c r="K91" s="30">
        <v>0.52793121953663791</v>
      </c>
      <c r="L91" s="29">
        <v>4</v>
      </c>
      <c r="M91" s="29">
        <v>30.4</v>
      </c>
      <c r="N91" s="29">
        <v>0</v>
      </c>
      <c r="O91" s="29">
        <v>4</v>
      </c>
      <c r="P91" s="30">
        <v>8</v>
      </c>
      <c r="Q91" s="29">
        <v>7</v>
      </c>
      <c r="R91" s="29">
        <v>7</v>
      </c>
      <c r="S91" s="29">
        <v>5</v>
      </c>
      <c r="T91" s="34">
        <v>6.333333333333333</v>
      </c>
      <c r="U91" s="29">
        <v>15</v>
      </c>
      <c r="V91" s="29">
        <v>118</v>
      </c>
      <c r="W91" s="30">
        <v>15.463905639632658</v>
      </c>
      <c r="X91" s="29">
        <v>8</v>
      </c>
      <c r="Y91" s="29">
        <v>17</v>
      </c>
      <c r="Z91" s="29">
        <v>1060</v>
      </c>
      <c r="AA91" s="29">
        <v>10</v>
      </c>
      <c r="AB91" s="29">
        <v>19</v>
      </c>
      <c r="AC91" s="30">
        <v>1217</v>
      </c>
      <c r="AD91" s="29">
        <v>50</v>
      </c>
      <c r="AE91" s="29">
        <v>566</v>
      </c>
      <c r="AF91" s="33">
        <v>18.8</v>
      </c>
      <c r="AG91" s="35">
        <v>4.166666666666667</v>
      </c>
      <c r="AH91" s="35">
        <v>1</v>
      </c>
      <c r="AI91" s="34">
        <v>34.520235859222517</v>
      </c>
    </row>
    <row r="92" spans="1:35">
      <c r="A92" s="58" t="s">
        <v>94</v>
      </c>
      <c r="B92" s="37">
        <v>3</v>
      </c>
      <c r="C92" s="37">
        <v>11</v>
      </c>
      <c r="D92" s="37">
        <v>5.2256689511982506</v>
      </c>
      <c r="E92" s="37">
        <v>0</v>
      </c>
      <c r="F92" s="29">
        <v>12</v>
      </c>
      <c r="G92" s="29">
        <v>137</v>
      </c>
      <c r="H92" s="30">
        <v>165.15592728750505</v>
      </c>
      <c r="I92" s="29">
        <v>4</v>
      </c>
      <c r="J92" s="29">
        <v>5</v>
      </c>
      <c r="K92" s="30">
        <v>2.8056147628692911</v>
      </c>
      <c r="L92" s="29">
        <v>3</v>
      </c>
      <c r="M92" s="29">
        <v>5.9</v>
      </c>
      <c r="N92" s="29">
        <v>0</v>
      </c>
      <c r="O92" s="29">
        <v>10</v>
      </c>
      <c r="P92" s="30">
        <v>13</v>
      </c>
      <c r="Q92" s="29">
        <v>8</v>
      </c>
      <c r="R92" s="29">
        <v>7</v>
      </c>
      <c r="S92" s="29">
        <v>8</v>
      </c>
      <c r="T92" s="34">
        <v>7.666666666666667</v>
      </c>
      <c r="U92" s="29">
        <v>75</v>
      </c>
      <c r="V92" s="29">
        <v>202</v>
      </c>
      <c r="W92" s="30">
        <v>59.412105394460404</v>
      </c>
      <c r="X92" s="29">
        <v>7</v>
      </c>
      <c r="Y92" s="29">
        <v>63</v>
      </c>
      <c r="Z92" s="29">
        <v>3000</v>
      </c>
      <c r="AA92" s="29">
        <v>7</v>
      </c>
      <c r="AB92" s="29">
        <v>72</v>
      </c>
      <c r="AC92" s="30">
        <v>3250</v>
      </c>
      <c r="AD92" s="29">
        <v>39</v>
      </c>
      <c r="AE92" s="29">
        <v>260</v>
      </c>
      <c r="AF92" s="33">
        <v>29</v>
      </c>
      <c r="AG92" s="35">
        <v>4</v>
      </c>
      <c r="AH92" s="35">
        <v>15</v>
      </c>
      <c r="AI92" s="34">
        <v>14.189137704356947</v>
      </c>
    </row>
    <row r="93" spans="1:35">
      <c r="A93" s="58" t="s">
        <v>95</v>
      </c>
      <c r="B93" s="37">
        <v>7</v>
      </c>
      <c r="C93" s="37">
        <v>100</v>
      </c>
      <c r="D93" s="37">
        <v>12.298400576565729</v>
      </c>
      <c r="E93" s="37">
        <v>0</v>
      </c>
      <c r="F93" s="29">
        <v>24</v>
      </c>
      <c r="G93" s="29">
        <v>172</v>
      </c>
      <c r="H93" s="30">
        <v>144.03337239808258</v>
      </c>
      <c r="I93" s="29">
        <v>9</v>
      </c>
      <c r="J93" s="29">
        <v>135</v>
      </c>
      <c r="K93" s="30">
        <v>4.1098426970288875</v>
      </c>
      <c r="L93" s="29">
        <v>0</v>
      </c>
      <c r="M93" s="29">
        <v>0</v>
      </c>
      <c r="N93" s="29">
        <v>0</v>
      </c>
      <c r="O93" s="29">
        <v>4</v>
      </c>
      <c r="P93" s="30">
        <v>4</v>
      </c>
      <c r="Q93" s="29">
        <v>0</v>
      </c>
      <c r="R93" s="29">
        <v>3</v>
      </c>
      <c r="S93" s="29">
        <v>2</v>
      </c>
      <c r="T93" s="34">
        <v>1.6666666666666667</v>
      </c>
      <c r="U93" s="29">
        <v>34</v>
      </c>
      <c r="V93" s="29">
        <v>362</v>
      </c>
      <c r="W93" s="30">
        <v>33.700627627847155</v>
      </c>
      <c r="X93" s="29">
        <v>9</v>
      </c>
      <c r="Y93" s="29">
        <v>50</v>
      </c>
      <c r="Z93" s="29">
        <v>1860</v>
      </c>
      <c r="AA93" s="29">
        <v>10</v>
      </c>
      <c r="AB93" s="29">
        <v>50</v>
      </c>
      <c r="AC93" s="30">
        <v>2040</v>
      </c>
      <c r="AD93" s="29">
        <v>42</v>
      </c>
      <c r="AE93" s="29">
        <v>443</v>
      </c>
      <c r="AF93" s="33">
        <v>31.6</v>
      </c>
      <c r="AG93" s="35" t="s">
        <v>0</v>
      </c>
      <c r="AH93" s="35" t="s">
        <v>0</v>
      </c>
      <c r="AI93" s="34">
        <v>0</v>
      </c>
    </row>
    <row r="94" spans="1:35">
      <c r="A94" s="58" t="s">
        <v>96</v>
      </c>
      <c r="B94" s="37">
        <v>5</v>
      </c>
      <c r="C94" s="37">
        <v>16</v>
      </c>
      <c r="D94" s="37">
        <v>2.0943537802987695</v>
      </c>
      <c r="E94" s="37">
        <v>14.247304627882782</v>
      </c>
      <c r="F94" s="29">
        <v>25</v>
      </c>
      <c r="G94" s="29">
        <v>187</v>
      </c>
      <c r="H94" s="30">
        <v>17.336547690346606</v>
      </c>
      <c r="I94" s="29">
        <v>6</v>
      </c>
      <c r="J94" s="29">
        <v>45</v>
      </c>
      <c r="K94" s="30">
        <v>2.0165724647431533</v>
      </c>
      <c r="L94" s="29">
        <v>5</v>
      </c>
      <c r="M94" s="29">
        <v>0</v>
      </c>
      <c r="N94" s="29">
        <v>46.5</v>
      </c>
      <c r="O94" s="29">
        <v>9</v>
      </c>
      <c r="P94" s="30">
        <v>14</v>
      </c>
      <c r="Q94" s="29">
        <v>5</v>
      </c>
      <c r="R94" s="29">
        <v>4</v>
      </c>
      <c r="S94" s="29">
        <v>8</v>
      </c>
      <c r="T94" s="34">
        <v>5.666666666666667</v>
      </c>
      <c r="U94" s="29">
        <v>7</v>
      </c>
      <c r="V94" s="29">
        <v>279</v>
      </c>
      <c r="W94" s="30">
        <v>32.999920985593306</v>
      </c>
      <c r="X94" s="29">
        <v>6</v>
      </c>
      <c r="Y94" s="29">
        <v>13</v>
      </c>
      <c r="Z94" s="29">
        <v>600</v>
      </c>
      <c r="AA94" s="29">
        <v>6</v>
      </c>
      <c r="AB94" s="29">
        <v>12</v>
      </c>
      <c r="AC94" s="30">
        <v>801</v>
      </c>
      <c r="AD94" s="29">
        <v>27</v>
      </c>
      <c r="AE94" s="29">
        <v>309</v>
      </c>
      <c r="AF94" s="33">
        <v>23.1</v>
      </c>
      <c r="AG94" s="35">
        <v>3</v>
      </c>
      <c r="AH94" s="35">
        <v>13</v>
      </c>
      <c r="AI94" s="34">
        <v>29.01041454193328</v>
      </c>
    </row>
    <row r="95" spans="1:35">
      <c r="A95" s="58" t="s">
        <v>97</v>
      </c>
      <c r="B95" s="37">
        <v>5</v>
      </c>
      <c r="C95" s="37">
        <v>9</v>
      </c>
      <c r="D95" s="37">
        <v>78.217572686194643</v>
      </c>
      <c r="E95" s="37">
        <v>50.96371215348119</v>
      </c>
      <c r="F95" s="29">
        <v>20</v>
      </c>
      <c r="G95" s="29">
        <v>211</v>
      </c>
      <c r="H95" s="30">
        <v>194.8088834163984</v>
      </c>
      <c r="I95" s="29">
        <v>8</v>
      </c>
      <c r="J95" s="29">
        <v>25</v>
      </c>
      <c r="K95" s="30">
        <v>5.8297388200228983</v>
      </c>
      <c r="L95" s="29">
        <v>5</v>
      </c>
      <c r="M95" s="29">
        <v>0</v>
      </c>
      <c r="N95" s="29">
        <v>8.3000000000000007</v>
      </c>
      <c r="O95" s="29">
        <v>3</v>
      </c>
      <c r="P95" s="30">
        <v>8</v>
      </c>
      <c r="Q95" s="29">
        <v>9</v>
      </c>
      <c r="R95" s="29">
        <v>1</v>
      </c>
      <c r="S95" s="29">
        <v>5</v>
      </c>
      <c r="T95" s="34">
        <v>5</v>
      </c>
      <c r="U95" s="29">
        <v>19</v>
      </c>
      <c r="V95" s="29">
        <v>180</v>
      </c>
      <c r="W95" s="30">
        <v>30.167279254913211</v>
      </c>
      <c r="X95" s="29">
        <v>5</v>
      </c>
      <c r="Y95" s="29">
        <v>26</v>
      </c>
      <c r="Z95" s="29">
        <v>1002</v>
      </c>
      <c r="AA95" s="29">
        <v>7</v>
      </c>
      <c r="AB95" s="29">
        <v>35</v>
      </c>
      <c r="AC95" s="30">
        <v>1203</v>
      </c>
      <c r="AD95" s="29">
        <v>37</v>
      </c>
      <c r="AE95" s="29">
        <v>721</v>
      </c>
      <c r="AF95" s="33">
        <v>30.8</v>
      </c>
      <c r="AG95" s="35">
        <v>4</v>
      </c>
      <c r="AH95" s="35">
        <v>22</v>
      </c>
      <c r="AI95" s="34">
        <v>19.029605830829976</v>
      </c>
    </row>
    <row r="96" spans="1:35">
      <c r="A96" s="58" t="s">
        <v>98</v>
      </c>
      <c r="B96" s="37">
        <v>7</v>
      </c>
      <c r="C96" s="37">
        <v>40</v>
      </c>
      <c r="D96" s="37">
        <v>26.972736361833661</v>
      </c>
      <c r="E96" s="37">
        <v>11.935598791021157</v>
      </c>
      <c r="F96" s="29">
        <v>15</v>
      </c>
      <c r="G96" s="29">
        <v>601</v>
      </c>
      <c r="H96" s="30">
        <v>670.43451969044929</v>
      </c>
      <c r="I96" s="29">
        <v>6</v>
      </c>
      <c r="J96" s="29">
        <v>101</v>
      </c>
      <c r="K96" s="30">
        <v>8.0198969166927583</v>
      </c>
      <c r="L96" s="29">
        <v>0</v>
      </c>
      <c r="M96" s="29">
        <v>0</v>
      </c>
      <c r="N96" s="29">
        <v>0</v>
      </c>
      <c r="O96" s="29">
        <v>7</v>
      </c>
      <c r="P96" s="30">
        <v>7</v>
      </c>
      <c r="Q96" s="29">
        <v>2</v>
      </c>
      <c r="R96" s="29">
        <v>1</v>
      </c>
      <c r="S96" s="29">
        <v>8</v>
      </c>
      <c r="T96" s="34">
        <v>3.6666666666666665</v>
      </c>
      <c r="U96" s="29">
        <v>21</v>
      </c>
      <c r="V96" s="29">
        <v>324</v>
      </c>
      <c r="W96" s="30">
        <v>18.543051635306686</v>
      </c>
      <c r="X96" s="29">
        <v>6</v>
      </c>
      <c r="Y96" s="29">
        <v>44</v>
      </c>
      <c r="Z96" s="29">
        <v>1549</v>
      </c>
      <c r="AA96" s="29">
        <v>8</v>
      </c>
      <c r="AB96" s="29">
        <v>49</v>
      </c>
      <c r="AC96" s="30">
        <v>1715</v>
      </c>
      <c r="AD96" s="29">
        <v>41</v>
      </c>
      <c r="AE96" s="29">
        <v>695</v>
      </c>
      <c r="AF96" s="33">
        <v>19.5</v>
      </c>
      <c r="AG96" s="35">
        <v>2.6358333333333301</v>
      </c>
      <c r="AH96" s="35">
        <v>8</v>
      </c>
      <c r="AI96" s="34">
        <v>33.926695000063042</v>
      </c>
    </row>
    <row r="97" spans="1:35">
      <c r="A97" s="58" t="s">
        <v>99</v>
      </c>
      <c r="B97" s="37">
        <v>5</v>
      </c>
      <c r="C97" s="37">
        <v>20</v>
      </c>
      <c r="D97" s="37">
        <v>52.850152006807271</v>
      </c>
      <c r="E97" s="37">
        <v>0</v>
      </c>
      <c r="F97" s="29">
        <v>24</v>
      </c>
      <c r="G97" s="29">
        <v>77</v>
      </c>
      <c r="H97" s="30">
        <v>28295.894767940783</v>
      </c>
      <c r="I97" s="29">
        <v>10</v>
      </c>
      <c r="J97" s="29">
        <v>50</v>
      </c>
      <c r="K97" s="30">
        <v>13.20561553041432</v>
      </c>
      <c r="L97" s="29">
        <v>1</v>
      </c>
      <c r="M97" s="29">
        <v>0</v>
      </c>
      <c r="N97" s="29">
        <v>0.3</v>
      </c>
      <c r="O97" s="29">
        <v>4</v>
      </c>
      <c r="P97" s="30">
        <v>5</v>
      </c>
      <c r="Q97" s="29">
        <v>4</v>
      </c>
      <c r="R97" s="29">
        <v>1</v>
      </c>
      <c r="S97" s="29">
        <v>6</v>
      </c>
      <c r="T97" s="34">
        <v>3.6666666666666665</v>
      </c>
      <c r="U97" s="29">
        <v>32</v>
      </c>
      <c r="V97" s="29">
        <v>157.5</v>
      </c>
      <c r="W97" s="30">
        <v>43.677434055850156</v>
      </c>
      <c r="X97" s="29">
        <v>10</v>
      </c>
      <c r="Y97" s="29">
        <v>17</v>
      </c>
      <c r="Z97" s="29">
        <v>1232</v>
      </c>
      <c r="AA97" s="29">
        <v>9</v>
      </c>
      <c r="AB97" s="29">
        <v>15</v>
      </c>
      <c r="AC97" s="30">
        <v>1212</v>
      </c>
      <c r="AD97" s="29">
        <v>41</v>
      </c>
      <c r="AE97" s="29">
        <v>1280</v>
      </c>
      <c r="AF97" s="33">
        <v>35</v>
      </c>
      <c r="AG97" s="35">
        <v>3</v>
      </c>
      <c r="AH97" s="35">
        <v>42.5</v>
      </c>
      <c r="AI97" s="34">
        <v>8.2836122046614982</v>
      </c>
    </row>
    <row r="98" spans="1:35">
      <c r="A98" s="58" t="s">
        <v>100</v>
      </c>
      <c r="B98" s="37">
        <v>7</v>
      </c>
      <c r="C98" s="37">
        <v>26</v>
      </c>
      <c r="D98" s="37">
        <v>2.4229047124536138</v>
      </c>
      <c r="E98" s="37">
        <v>31.142734093234104</v>
      </c>
      <c r="F98" s="29">
        <v>17</v>
      </c>
      <c r="G98" s="29">
        <v>162</v>
      </c>
      <c r="H98" s="30">
        <v>95.682936228052455</v>
      </c>
      <c r="I98" s="29">
        <v>2</v>
      </c>
      <c r="J98" s="29">
        <v>3</v>
      </c>
      <c r="K98" s="30">
        <v>0.53335910154993782</v>
      </c>
      <c r="L98" s="29">
        <v>6</v>
      </c>
      <c r="M98" s="29">
        <v>18.399999999999999</v>
      </c>
      <c r="N98" s="29">
        <v>12.1</v>
      </c>
      <c r="O98" s="29">
        <v>5</v>
      </c>
      <c r="P98" s="30">
        <v>11</v>
      </c>
      <c r="Q98" s="29">
        <v>5</v>
      </c>
      <c r="R98" s="29">
        <v>4</v>
      </c>
      <c r="S98" s="29">
        <v>6</v>
      </c>
      <c r="T98" s="34">
        <v>5</v>
      </c>
      <c r="U98" s="29">
        <v>12</v>
      </c>
      <c r="V98" s="29">
        <v>166</v>
      </c>
      <c r="W98" s="30">
        <v>42.703746920707026</v>
      </c>
      <c r="X98" s="29">
        <v>6</v>
      </c>
      <c r="Y98" s="29">
        <v>10</v>
      </c>
      <c r="Z98" s="29">
        <v>870</v>
      </c>
      <c r="AA98" s="29">
        <v>6</v>
      </c>
      <c r="AB98" s="29">
        <v>11</v>
      </c>
      <c r="AC98" s="30">
        <v>980</v>
      </c>
      <c r="AD98" s="29">
        <v>30</v>
      </c>
      <c r="AE98" s="29">
        <v>275</v>
      </c>
      <c r="AF98" s="33">
        <v>23.6</v>
      </c>
      <c r="AG98" s="35">
        <v>1.5</v>
      </c>
      <c r="AH98" s="35">
        <v>7.0000000000000009</v>
      </c>
      <c r="AI98" s="34">
        <v>49.371249287953773</v>
      </c>
    </row>
    <row r="99" spans="1:35">
      <c r="A99" s="58" t="s">
        <v>101</v>
      </c>
      <c r="B99" s="37">
        <v>6</v>
      </c>
      <c r="C99" s="37">
        <v>24</v>
      </c>
      <c r="D99" s="37">
        <v>1.7781301759756956</v>
      </c>
      <c r="E99" s="37">
        <v>19.945117221323471</v>
      </c>
      <c r="F99" s="29">
        <v>13</v>
      </c>
      <c r="G99" s="29">
        <v>217</v>
      </c>
      <c r="H99" s="30">
        <v>19.93828147744334</v>
      </c>
      <c r="I99" s="29">
        <v>8</v>
      </c>
      <c r="J99" s="29">
        <v>29</v>
      </c>
      <c r="K99" s="30">
        <v>10.301178486530516</v>
      </c>
      <c r="L99" s="29">
        <v>0</v>
      </c>
      <c r="M99" s="29">
        <v>0</v>
      </c>
      <c r="N99" s="29">
        <v>0</v>
      </c>
      <c r="O99" s="29">
        <v>7</v>
      </c>
      <c r="P99" s="30">
        <v>7</v>
      </c>
      <c r="Q99" s="29">
        <v>6</v>
      </c>
      <c r="R99" s="29">
        <v>4</v>
      </c>
      <c r="S99" s="29">
        <v>3</v>
      </c>
      <c r="T99" s="34">
        <v>4.333333333333333</v>
      </c>
      <c r="U99" s="29">
        <v>22</v>
      </c>
      <c r="V99" s="29">
        <v>58.5</v>
      </c>
      <c r="W99" s="30">
        <v>20.935604288371916</v>
      </c>
      <c r="X99" s="29">
        <v>5</v>
      </c>
      <c r="Y99" s="29">
        <v>6</v>
      </c>
      <c r="Z99" s="29">
        <v>1420</v>
      </c>
      <c r="AA99" s="29">
        <v>4</v>
      </c>
      <c r="AB99" s="29">
        <v>6</v>
      </c>
      <c r="AC99" s="30">
        <v>1420</v>
      </c>
      <c r="AD99" s="29">
        <v>26</v>
      </c>
      <c r="AE99" s="29">
        <v>321</v>
      </c>
      <c r="AF99" s="33">
        <v>9.6999999999999993</v>
      </c>
      <c r="AG99" s="35">
        <v>2</v>
      </c>
      <c r="AH99" s="35">
        <v>14.499999999999998</v>
      </c>
      <c r="AI99" s="34">
        <v>41.745570382114181</v>
      </c>
    </row>
    <row r="100" spans="1:35">
      <c r="A100" s="58" t="s">
        <v>102</v>
      </c>
      <c r="B100" s="37">
        <v>4</v>
      </c>
      <c r="C100" s="37">
        <v>4</v>
      </c>
      <c r="D100" s="37">
        <v>2.5038069292415224</v>
      </c>
      <c r="E100" s="37">
        <v>0</v>
      </c>
      <c r="F100" s="29">
        <v>21</v>
      </c>
      <c r="G100" s="29">
        <v>146</v>
      </c>
      <c r="H100" s="30">
        <v>1604.825836450862</v>
      </c>
      <c r="I100" s="29">
        <v>5</v>
      </c>
      <c r="J100" s="29">
        <v>58</v>
      </c>
      <c r="K100" s="30">
        <v>3.1759682940790106</v>
      </c>
      <c r="L100" s="29">
        <v>4</v>
      </c>
      <c r="M100" s="29">
        <v>0</v>
      </c>
      <c r="N100" s="29">
        <v>28.1</v>
      </c>
      <c r="O100" s="29">
        <v>7</v>
      </c>
      <c r="P100" s="30">
        <v>11</v>
      </c>
      <c r="Q100" s="29">
        <v>9</v>
      </c>
      <c r="R100" s="29">
        <v>7</v>
      </c>
      <c r="S100" s="29">
        <v>4</v>
      </c>
      <c r="T100" s="34">
        <v>6.666666666666667</v>
      </c>
      <c r="U100" s="29">
        <v>40</v>
      </c>
      <c r="V100" s="29">
        <v>75</v>
      </c>
      <c r="W100" s="30">
        <v>16.443238054968116</v>
      </c>
      <c r="X100" s="29">
        <v>6</v>
      </c>
      <c r="Y100" s="29">
        <v>12</v>
      </c>
      <c r="Z100" s="29">
        <v>1436</v>
      </c>
      <c r="AA100" s="29">
        <v>6</v>
      </c>
      <c r="AB100" s="29">
        <v>11</v>
      </c>
      <c r="AC100" s="30">
        <v>1420</v>
      </c>
      <c r="AD100" s="29">
        <v>37</v>
      </c>
      <c r="AE100" s="29">
        <v>370</v>
      </c>
      <c r="AF100" s="33">
        <v>33.1</v>
      </c>
      <c r="AG100" s="35">
        <v>2.9</v>
      </c>
      <c r="AH100" s="35">
        <v>28.000000000000004</v>
      </c>
      <c r="AI100" s="34">
        <v>20.895726821056218</v>
      </c>
    </row>
    <row r="101" spans="1:35">
      <c r="A101" s="58" t="s">
        <v>103</v>
      </c>
      <c r="B101" s="37">
        <v>2</v>
      </c>
      <c r="C101" s="37">
        <v>7</v>
      </c>
      <c r="D101" s="37">
        <v>7.1209829684147925</v>
      </c>
      <c r="E101" s="37">
        <v>0</v>
      </c>
      <c r="F101" s="29">
        <v>16</v>
      </c>
      <c r="G101" s="29">
        <v>178</v>
      </c>
      <c r="H101" s="30">
        <v>630.6777422499365</v>
      </c>
      <c r="I101" s="29">
        <v>7</v>
      </c>
      <c r="J101" s="29">
        <v>74</v>
      </c>
      <c r="K101" s="30">
        <v>9.7336927905592354</v>
      </c>
      <c r="L101" s="29">
        <v>1</v>
      </c>
      <c r="M101" s="29">
        <v>0</v>
      </c>
      <c r="N101" s="29">
        <v>0.1</v>
      </c>
      <c r="O101" s="29">
        <v>2</v>
      </c>
      <c r="P101" s="30">
        <v>3</v>
      </c>
      <c r="Q101" s="29">
        <v>5</v>
      </c>
      <c r="R101" s="29">
        <v>6</v>
      </c>
      <c r="S101" s="29">
        <v>6</v>
      </c>
      <c r="T101" s="34">
        <v>5.666666666666667</v>
      </c>
      <c r="U101" s="29">
        <v>23</v>
      </c>
      <c r="V101" s="29">
        <v>201</v>
      </c>
      <c r="W101" s="30">
        <v>39.181230053438021</v>
      </c>
      <c r="X101" s="29">
        <v>4</v>
      </c>
      <c r="Y101" s="29">
        <v>21</v>
      </c>
      <c r="Z101" s="29">
        <v>1279</v>
      </c>
      <c r="AA101" s="29">
        <v>9</v>
      </c>
      <c r="AB101" s="29">
        <v>26</v>
      </c>
      <c r="AC101" s="30">
        <v>1660</v>
      </c>
      <c r="AD101" s="29">
        <v>38</v>
      </c>
      <c r="AE101" s="29">
        <v>871</v>
      </c>
      <c r="AF101" s="33">
        <v>42.4</v>
      </c>
      <c r="AG101" s="35" t="s">
        <v>0</v>
      </c>
      <c r="AH101" s="35" t="s">
        <v>0</v>
      </c>
      <c r="AI101" s="34">
        <v>0</v>
      </c>
    </row>
    <row r="102" spans="1:35">
      <c r="A102" s="58" t="s">
        <v>104</v>
      </c>
      <c r="B102" s="37">
        <v>10</v>
      </c>
      <c r="C102" s="37">
        <v>39</v>
      </c>
      <c r="D102" s="37">
        <v>108.01766826873218</v>
      </c>
      <c r="E102" s="37">
        <v>0</v>
      </c>
      <c r="F102" s="29">
        <v>21</v>
      </c>
      <c r="G102" s="29">
        <v>213</v>
      </c>
      <c r="H102" s="30">
        <v>1094.7819274017647</v>
      </c>
      <c r="I102" s="29">
        <v>6</v>
      </c>
      <c r="J102" s="29">
        <v>88</v>
      </c>
      <c r="K102" s="30">
        <v>3.239370526329064</v>
      </c>
      <c r="L102" s="29">
        <v>0</v>
      </c>
      <c r="M102" s="29">
        <v>0</v>
      </c>
      <c r="N102" s="29">
        <v>0</v>
      </c>
      <c r="O102" s="29">
        <v>8</v>
      </c>
      <c r="P102" s="30">
        <v>8</v>
      </c>
      <c r="Q102" s="29">
        <v>4</v>
      </c>
      <c r="R102" s="29">
        <v>7</v>
      </c>
      <c r="S102" s="29">
        <v>5</v>
      </c>
      <c r="T102" s="34">
        <v>5.333333333333333</v>
      </c>
      <c r="U102" s="29">
        <v>19</v>
      </c>
      <c r="V102" s="29">
        <v>157</v>
      </c>
      <c r="W102" s="30">
        <v>25.836048847951464</v>
      </c>
      <c r="X102" s="29">
        <v>11</v>
      </c>
      <c r="Y102" s="29">
        <v>41</v>
      </c>
      <c r="Z102" s="29">
        <v>1713</v>
      </c>
      <c r="AA102" s="29">
        <v>10</v>
      </c>
      <c r="AB102" s="29">
        <v>51</v>
      </c>
      <c r="AC102" s="30">
        <v>2570</v>
      </c>
      <c r="AD102" s="29">
        <v>42</v>
      </c>
      <c r="AE102" s="29">
        <v>432</v>
      </c>
      <c r="AF102" s="33">
        <v>142.4</v>
      </c>
      <c r="AG102" s="35">
        <v>2.5833333333333335</v>
      </c>
      <c r="AH102" s="35">
        <v>25</v>
      </c>
      <c r="AI102" s="34">
        <v>17.529850229832601</v>
      </c>
    </row>
    <row r="103" spans="1:35">
      <c r="A103" s="58" t="s">
        <v>105</v>
      </c>
      <c r="B103" s="37">
        <v>9</v>
      </c>
      <c r="C103" s="37">
        <v>11</v>
      </c>
      <c r="D103" s="37">
        <v>11.877465344608623</v>
      </c>
      <c r="E103" s="37">
        <v>7.5412478378467443E-3</v>
      </c>
      <c r="F103" s="29">
        <v>25</v>
      </c>
      <c r="G103" s="29">
        <v>261</v>
      </c>
      <c r="H103" s="30">
        <v>7.0925435914948629</v>
      </c>
      <c r="I103" s="29">
        <v>5</v>
      </c>
      <c r="J103" s="29">
        <v>144</v>
      </c>
      <c r="K103" s="30">
        <v>2.5610993758373191</v>
      </c>
      <c r="L103" s="29">
        <v>6</v>
      </c>
      <c r="M103" s="29">
        <v>82</v>
      </c>
      <c r="N103" s="29">
        <v>48.5</v>
      </c>
      <c r="O103" s="29">
        <v>10</v>
      </c>
      <c r="P103" s="30">
        <v>16</v>
      </c>
      <c r="Q103" s="29">
        <v>10</v>
      </c>
      <c r="R103" s="29">
        <v>9</v>
      </c>
      <c r="S103" s="29">
        <v>7</v>
      </c>
      <c r="T103" s="34">
        <v>8.6666666666666661</v>
      </c>
      <c r="U103" s="29">
        <v>12</v>
      </c>
      <c r="V103" s="29">
        <v>145</v>
      </c>
      <c r="W103" s="30">
        <v>34.183607895224242</v>
      </c>
      <c r="X103" s="29">
        <v>7</v>
      </c>
      <c r="Y103" s="29">
        <v>18</v>
      </c>
      <c r="Z103" s="29">
        <v>450</v>
      </c>
      <c r="AA103" s="29">
        <v>7</v>
      </c>
      <c r="AB103" s="29">
        <v>14</v>
      </c>
      <c r="AC103" s="30">
        <v>450</v>
      </c>
      <c r="AD103" s="29">
        <v>30</v>
      </c>
      <c r="AE103" s="29">
        <v>585</v>
      </c>
      <c r="AF103" s="33">
        <v>27.5</v>
      </c>
      <c r="AG103" s="35">
        <v>2.25</v>
      </c>
      <c r="AH103" s="35">
        <v>14.499999999999998</v>
      </c>
      <c r="AI103" s="34">
        <v>38.577668205983819</v>
      </c>
    </row>
    <row r="104" spans="1:35">
      <c r="A104" s="58" t="s">
        <v>106</v>
      </c>
      <c r="B104" s="37">
        <v>5</v>
      </c>
      <c r="C104" s="37">
        <v>9</v>
      </c>
      <c r="D104" s="37">
        <v>9.9764732746122409</v>
      </c>
      <c r="E104" s="37">
        <v>4.014213838717982</v>
      </c>
      <c r="F104" s="29">
        <v>9</v>
      </c>
      <c r="G104" s="29">
        <v>118</v>
      </c>
      <c r="H104" s="30">
        <v>21.907812877633713</v>
      </c>
      <c r="I104" s="29" t="s">
        <v>1</v>
      </c>
      <c r="J104" s="29" t="s">
        <v>1</v>
      </c>
      <c r="K104" s="30" t="s">
        <v>1</v>
      </c>
      <c r="L104" s="29">
        <v>0</v>
      </c>
      <c r="M104" s="29">
        <v>0</v>
      </c>
      <c r="N104" s="29">
        <v>0</v>
      </c>
      <c r="O104" s="29">
        <v>4</v>
      </c>
      <c r="P104" s="30">
        <v>4</v>
      </c>
      <c r="Q104" s="29">
        <v>0</v>
      </c>
      <c r="R104" s="29">
        <v>8</v>
      </c>
      <c r="S104" s="29">
        <v>8</v>
      </c>
      <c r="T104" s="34">
        <v>5.333333333333333</v>
      </c>
      <c r="U104" s="29">
        <v>1</v>
      </c>
      <c r="V104" s="29">
        <v>0</v>
      </c>
      <c r="W104" s="30">
        <v>9.0912544663954051</v>
      </c>
      <c r="X104" s="29">
        <v>8</v>
      </c>
      <c r="Y104" s="29">
        <v>21</v>
      </c>
      <c r="Z104" s="29">
        <v>1348</v>
      </c>
      <c r="AA104" s="29">
        <v>9</v>
      </c>
      <c r="AB104" s="29">
        <v>20</v>
      </c>
      <c r="AC104" s="30">
        <v>1348</v>
      </c>
      <c r="AD104" s="29">
        <v>41</v>
      </c>
      <c r="AE104" s="29">
        <v>665</v>
      </c>
      <c r="AF104" s="33">
        <v>16.5</v>
      </c>
      <c r="AG104" s="35">
        <v>6.666666666666667</v>
      </c>
      <c r="AH104" s="35">
        <v>4</v>
      </c>
      <c r="AI104" s="34">
        <v>18.152128898991471</v>
      </c>
    </row>
    <row r="105" spans="1:35">
      <c r="A105" s="58" t="s">
        <v>107</v>
      </c>
      <c r="B105" s="37">
        <v>7</v>
      </c>
      <c r="C105" s="37">
        <v>15</v>
      </c>
      <c r="D105" s="37">
        <v>89.16869615751996</v>
      </c>
      <c r="E105" s="37">
        <v>334.59173042221374</v>
      </c>
      <c r="F105" s="29">
        <v>14</v>
      </c>
      <c r="G105" s="29">
        <v>185</v>
      </c>
      <c r="H105" s="30">
        <v>818.46156137229798</v>
      </c>
      <c r="I105" s="29">
        <v>5</v>
      </c>
      <c r="J105" s="29">
        <v>29</v>
      </c>
      <c r="K105" s="30">
        <v>20.042600008940731</v>
      </c>
      <c r="L105" s="29">
        <v>1</v>
      </c>
      <c r="M105" s="29">
        <v>0</v>
      </c>
      <c r="N105" s="29">
        <v>4</v>
      </c>
      <c r="O105" s="29">
        <v>3</v>
      </c>
      <c r="P105" s="30">
        <v>4</v>
      </c>
      <c r="Q105" s="29">
        <v>6</v>
      </c>
      <c r="R105" s="29">
        <v>1</v>
      </c>
      <c r="S105" s="29">
        <v>4</v>
      </c>
      <c r="T105" s="34">
        <v>3.6666666666666665</v>
      </c>
      <c r="U105" s="29">
        <v>58</v>
      </c>
      <c r="V105" s="29">
        <v>270</v>
      </c>
      <c r="W105" s="30">
        <v>52.132916225120319</v>
      </c>
      <c r="X105" s="29">
        <v>7</v>
      </c>
      <c r="Y105" s="29">
        <v>32</v>
      </c>
      <c r="Z105" s="29">
        <v>2075</v>
      </c>
      <c r="AA105" s="29">
        <v>10</v>
      </c>
      <c r="AB105" s="29">
        <v>37</v>
      </c>
      <c r="AC105" s="30">
        <v>2955</v>
      </c>
      <c r="AD105" s="29">
        <v>36</v>
      </c>
      <c r="AE105" s="29">
        <v>626</v>
      </c>
      <c r="AF105" s="33">
        <v>52</v>
      </c>
      <c r="AG105" s="35">
        <v>3.5833333333333335</v>
      </c>
      <c r="AH105" s="35">
        <v>18</v>
      </c>
      <c r="AI105" s="34">
        <v>20.856535291376922</v>
      </c>
    </row>
    <row r="106" spans="1:35">
      <c r="A106" s="58" t="s">
        <v>108</v>
      </c>
      <c r="B106" s="37">
        <v>5</v>
      </c>
      <c r="C106" s="37">
        <v>17</v>
      </c>
      <c r="D106" s="37">
        <v>16.1950908109058</v>
      </c>
      <c r="E106" s="37">
        <v>0</v>
      </c>
      <c r="F106" s="29">
        <v>10</v>
      </c>
      <c r="G106" s="29">
        <v>55</v>
      </c>
      <c r="H106" s="30">
        <v>33.702747896872843</v>
      </c>
      <c r="I106" s="29" t="s">
        <v>1</v>
      </c>
      <c r="J106" s="29" t="s">
        <v>1</v>
      </c>
      <c r="K106" s="30" t="s">
        <v>1</v>
      </c>
      <c r="L106" s="29">
        <v>0</v>
      </c>
      <c r="M106" s="29">
        <v>0</v>
      </c>
      <c r="N106" s="29">
        <v>0</v>
      </c>
      <c r="O106" s="29">
        <v>4</v>
      </c>
      <c r="P106" s="30">
        <v>4</v>
      </c>
      <c r="Q106" s="29">
        <v>2</v>
      </c>
      <c r="R106" s="29">
        <v>0</v>
      </c>
      <c r="S106" s="29">
        <v>8</v>
      </c>
      <c r="T106" s="34">
        <v>3.3333333333333335</v>
      </c>
      <c r="U106" s="29">
        <v>21</v>
      </c>
      <c r="V106" s="29">
        <v>128</v>
      </c>
      <c r="W106" s="30">
        <v>64.867957589367137</v>
      </c>
      <c r="X106" s="29">
        <v>5</v>
      </c>
      <c r="Y106" s="29">
        <v>21</v>
      </c>
      <c r="Z106" s="29">
        <v>945</v>
      </c>
      <c r="AA106" s="29">
        <v>5</v>
      </c>
      <c r="AB106" s="29">
        <v>33</v>
      </c>
      <c r="AC106" s="30">
        <v>945</v>
      </c>
      <c r="AD106" s="29">
        <v>36</v>
      </c>
      <c r="AE106" s="29">
        <v>476</v>
      </c>
      <c r="AF106" s="33">
        <v>27.4</v>
      </c>
      <c r="AG106" s="35">
        <v>2</v>
      </c>
      <c r="AH106" s="35">
        <v>38</v>
      </c>
      <c r="AI106" s="34">
        <v>17.855693531369205</v>
      </c>
    </row>
    <row r="107" spans="1:35">
      <c r="A107" s="58" t="s">
        <v>109</v>
      </c>
      <c r="B107" s="37">
        <v>9</v>
      </c>
      <c r="C107" s="37">
        <v>19</v>
      </c>
      <c r="D107" s="37">
        <v>34.661545986558032</v>
      </c>
      <c r="E107" s="37">
        <v>450.42762913177904</v>
      </c>
      <c r="F107" s="29">
        <v>25</v>
      </c>
      <c r="G107" s="29">
        <v>201</v>
      </c>
      <c r="H107" s="30">
        <v>506.28065514411969</v>
      </c>
      <c r="I107" s="29">
        <v>4</v>
      </c>
      <c r="J107" s="29">
        <v>49</v>
      </c>
      <c r="K107" s="30">
        <v>5.2</v>
      </c>
      <c r="L107" s="29">
        <v>1</v>
      </c>
      <c r="M107" s="29">
        <v>0</v>
      </c>
      <c r="N107" s="29">
        <v>0.2</v>
      </c>
      <c r="O107" s="29">
        <v>3</v>
      </c>
      <c r="P107" s="30">
        <v>4</v>
      </c>
      <c r="Q107" s="29">
        <v>5</v>
      </c>
      <c r="R107" s="29">
        <v>3</v>
      </c>
      <c r="S107" s="29">
        <v>3</v>
      </c>
      <c r="T107" s="34">
        <v>3.6666666666666665</v>
      </c>
      <c r="U107" s="29">
        <v>38</v>
      </c>
      <c r="V107" s="29">
        <v>696</v>
      </c>
      <c r="W107" s="30">
        <v>86.089080672970553</v>
      </c>
      <c r="X107" s="29">
        <v>11</v>
      </c>
      <c r="Y107" s="29">
        <v>39</v>
      </c>
      <c r="Z107" s="29">
        <v>1520</v>
      </c>
      <c r="AA107" s="29">
        <v>11</v>
      </c>
      <c r="AB107" s="29">
        <v>42</v>
      </c>
      <c r="AC107" s="30">
        <v>1523</v>
      </c>
      <c r="AD107" s="29">
        <v>46</v>
      </c>
      <c r="AE107" s="29">
        <v>370</v>
      </c>
      <c r="AF107" s="33">
        <v>23.2</v>
      </c>
      <c r="AG107" s="35">
        <v>8</v>
      </c>
      <c r="AH107" s="35">
        <v>9</v>
      </c>
      <c r="AI107" s="34">
        <v>6.6522236206228937</v>
      </c>
    </row>
    <row r="108" spans="1:35">
      <c r="A108" s="58" t="s">
        <v>110</v>
      </c>
      <c r="B108" s="37">
        <v>5</v>
      </c>
      <c r="C108" s="37">
        <v>6</v>
      </c>
      <c r="D108" s="37">
        <v>4.1389185359063356</v>
      </c>
      <c r="E108" s="37">
        <v>0</v>
      </c>
      <c r="F108" s="29">
        <v>18</v>
      </c>
      <c r="G108" s="29">
        <v>107</v>
      </c>
      <c r="H108" s="30">
        <v>35.50377009167525</v>
      </c>
      <c r="I108" s="29">
        <v>4</v>
      </c>
      <c r="J108" s="29">
        <v>26</v>
      </c>
      <c r="K108" s="30">
        <v>10.660527619362751</v>
      </c>
      <c r="L108" s="29">
        <v>3</v>
      </c>
      <c r="M108" s="29">
        <v>0</v>
      </c>
      <c r="N108" s="29">
        <v>36.799999999999997</v>
      </c>
      <c r="O108" s="29">
        <v>5</v>
      </c>
      <c r="P108" s="30">
        <v>8</v>
      </c>
      <c r="Q108" s="29">
        <v>6</v>
      </c>
      <c r="R108" s="29">
        <v>8</v>
      </c>
      <c r="S108" s="29">
        <v>9</v>
      </c>
      <c r="T108" s="34">
        <v>7.666666666666667</v>
      </c>
      <c r="U108" s="29">
        <v>7</v>
      </c>
      <c r="V108" s="29">
        <v>161</v>
      </c>
      <c r="W108" s="30">
        <v>22.935338890461022</v>
      </c>
      <c r="X108" s="29">
        <v>5</v>
      </c>
      <c r="Y108" s="29">
        <v>14</v>
      </c>
      <c r="Z108" s="29">
        <v>737</v>
      </c>
      <c r="AA108" s="29">
        <v>6</v>
      </c>
      <c r="AB108" s="29">
        <v>14</v>
      </c>
      <c r="AC108" s="30">
        <v>689</v>
      </c>
      <c r="AD108" s="29">
        <v>36</v>
      </c>
      <c r="AE108" s="29">
        <v>720</v>
      </c>
      <c r="AF108" s="33">
        <v>17.399999999999999</v>
      </c>
      <c r="AG108" s="35">
        <v>1.67</v>
      </c>
      <c r="AH108" s="35">
        <v>14.499999999999998</v>
      </c>
      <c r="AI108" s="34">
        <v>33.55534990366187</v>
      </c>
    </row>
    <row r="109" spans="1:35">
      <c r="A109" s="58" t="s">
        <v>111</v>
      </c>
      <c r="B109" s="37">
        <v>8</v>
      </c>
      <c r="C109" s="37">
        <v>13</v>
      </c>
      <c r="D109" s="37">
        <v>11.69746799271006</v>
      </c>
      <c r="E109" s="37">
        <v>8.9225537701831108</v>
      </c>
      <c r="F109" s="29">
        <v>12</v>
      </c>
      <c r="G109" s="29">
        <v>138</v>
      </c>
      <c r="H109" s="30">
        <v>113.07213335909792</v>
      </c>
      <c r="I109" s="29">
        <v>5</v>
      </c>
      <c r="J109" s="29">
        <v>74</v>
      </c>
      <c r="K109" s="30">
        <v>5.1832201858276505</v>
      </c>
      <c r="L109" s="29">
        <v>6</v>
      </c>
      <c r="M109" s="29">
        <v>77.5</v>
      </c>
      <c r="N109" s="29">
        <v>0</v>
      </c>
      <c r="O109" s="29">
        <v>4</v>
      </c>
      <c r="P109" s="30">
        <v>10</v>
      </c>
      <c r="Q109" s="29">
        <v>8</v>
      </c>
      <c r="R109" s="29">
        <v>5</v>
      </c>
      <c r="S109" s="29">
        <v>5</v>
      </c>
      <c r="T109" s="34">
        <v>6</v>
      </c>
      <c r="U109" s="29">
        <v>6</v>
      </c>
      <c r="V109" s="29">
        <v>516.5</v>
      </c>
      <c r="W109" s="30">
        <v>50.986463877423816</v>
      </c>
      <c r="X109" s="29">
        <v>5</v>
      </c>
      <c r="Y109" s="29">
        <v>14</v>
      </c>
      <c r="Z109" s="29">
        <v>1472</v>
      </c>
      <c r="AA109" s="29">
        <v>5</v>
      </c>
      <c r="AB109" s="29">
        <v>17</v>
      </c>
      <c r="AC109" s="30">
        <v>2050</v>
      </c>
      <c r="AD109" s="29">
        <v>38</v>
      </c>
      <c r="AE109" s="29">
        <v>415</v>
      </c>
      <c r="AF109" s="33">
        <v>32</v>
      </c>
      <c r="AG109" s="35">
        <v>1.75</v>
      </c>
      <c r="AH109" s="35">
        <v>18</v>
      </c>
      <c r="AI109" s="34">
        <v>64.245443877880589</v>
      </c>
    </row>
    <row r="110" spans="1:35">
      <c r="A110" s="58" t="s">
        <v>112</v>
      </c>
      <c r="B110" s="37">
        <v>7</v>
      </c>
      <c r="C110" s="37">
        <v>16</v>
      </c>
      <c r="D110" s="37">
        <v>136.85024042446659</v>
      </c>
      <c r="E110" s="37">
        <v>0</v>
      </c>
      <c r="F110" s="29">
        <v>14</v>
      </c>
      <c r="G110" s="29">
        <v>73</v>
      </c>
      <c r="H110" s="30">
        <v>19.894313680403787</v>
      </c>
      <c r="I110" s="29" t="s">
        <v>1</v>
      </c>
      <c r="J110" s="29" t="s">
        <v>1</v>
      </c>
      <c r="K110" s="30" t="s">
        <v>1</v>
      </c>
      <c r="L110" s="29">
        <v>0</v>
      </c>
      <c r="M110" s="29">
        <v>0</v>
      </c>
      <c r="N110" s="29">
        <v>0</v>
      </c>
      <c r="O110" s="29">
        <v>7</v>
      </c>
      <c r="P110" s="30">
        <v>7</v>
      </c>
      <c r="Q110" s="29">
        <v>0</v>
      </c>
      <c r="R110" s="29">
        <v>0</v>
      </c>
      <c r="S110" s="29">
        <v>8</v>
      </c>
      <c r="T110" s="34">
        <v>2.6666666666666665</v>
      </c>
      <c r="U110" s="29">
        <v>21</v>
      </c>
      <c r="V110" s="29">
        <v>128</v>
      </c>
      <c r="W110" s="30">
        <v>58.746409111838517</v>
      </c>
      <c r="X110" s="29">
        <v>3</v>
      </c>
      <c r="Y110" s="29">
        <v>30</v>
      </c>
      <c r="Z110" s="29">
        <v>1295</v>
      </c>
      <c r="AA110" s="29">
        <v>6</v>
      </c>
      <c r="AB110" s="29">
        <v>30</v>
      </c>
      <c r="AC110" s="30">
        <v>1295</v>
      </c>
      <c r="AD110" s="29">
        <v>34</v>
      </c>
      <c r="AE110" s="29">
        <v>965</v>
      </c>
      <c r="AF110" s="33">
        <v>66</v>
      </c>
      <c r="AG110" s="35">
        <v>5.25</v>
      </c>
      <c r="AH110" s="35">
        <v>38</v>
      </c>
      <c r="AI110" s="34">
        <v>3.4580067678222313</v>
      </c>
    </row>
    <row r="111" spans="1:35">
      <c r="A111" s="58" t="s">
        <v>113</v>
      </c>
      <c r="B111" s="37">
        <v>8</v>
      </c>
      <c r="C111" s="37">
        <v>10</v>
      </c>
      <c r="D111" s="37">
        <v>6.9708128830115328</v>
      </c>
      <c r="E111" s="37">
        <v>11.372323132405521</v>
      </c>
      <c r="F111" s="29">
        <v>30</v>
      </c>
      <c r="G111" s="29">
        <v>292</v>
      </c>
      <c r="H111" s="30">
        <v>120.51503541701962</v>
      </c>
      <c r="I111" s="29">
        <v>5</v>
      </c>
      <c r="J111" s="29">
        <v>5</v>
      </c>
      <c r="K111" s="30">
        <v>0.89054022598126026</v>
      </c>
      <c r="L111" s="29">
        <v>0</v>
      </c>
      <c r="M111" s="29">
        <v>0</v>
      </c>
      <c r="N111" s="29">
        <v>0</v>
      </c>
      <c r="O111" s="29">
        <v>8</v>
      </c>
      <c r="P111" s="30">
        <v>8</v>
      </c>
      <c r="Q111" s="29">
        <v>7</v>
      </c>
      <c r="R111" s="29">
        <v>1</v>
      </c>
      <c r="S111" s="29">
        <v>6</v>
      </c>
      <c r="T111" s="34">
        <v>4.666666666666667</v>
      </c>
      <c r="U111" s="29">
        <v>48</v>
      </c>
      <c r="V111" s="29">
        <v>228</v>
      </c>
      <c r="W111" s="30">
        <v>31.104966516024611</v>
      </c>
      <c r="X111" s="29">
        <v>6</v>
      </c>
      <c r="Y111" s="29">
        <v>32</v>
      </c>
      <c r="Z111" s="29">
        <v>1815</v>
      </c>
      <c r="AA111" s="29">
        <v>7</v>
      </c>
      <c r="AB111" s="29">
        <v>35</v>
      </c>
      <c r="AC111" s="30">
        <v>1945</v>
      </c>
      <c r="AD111" s="29">
        <v>31</v>
      </c>
      <c r="AE111" s="29">
        <v>365</v>
      </c>
      <c r="AF111" s="33">
        <v>20.9</v>
      </c>
      <c r="AG111" s="35">
        <v>2.8333333333333335</v>
      </c>
      <c r="AH111" s="35">
        <v>9</v>
      </c>
      <c r="AI111" s="34">
        <v>28.602365132713548</v>
      </c>
    </row>
    <row r="112" spans="1:35">
      <c r="A112" s="58" t="s">
        <v>114</v>
      </c>
      <c r="B112" s="37">
        <v>7</v>
      </c>
      <c r="C112" s="37">
        <v>13</v>
      </c>
      <c r="D112" s="37">
        <v>3.0155748877914279</v>
      </c>
      <c r="E112" s="37">
        <v>44.022991062648579</v>
      </c>
      <c r="F112" s="29">
        <v>21</v>
      </c>
      <c r="G112" s="29">
        <v>215</v>
      </c>
      <c r="H112" s="30">
        <v>61.20974286547083</v>
      </c>
      <c r="I112" s="29">
        <v>5</v>
      </c>
      <c r="J112" s="29">
        <v>11</v>
      </c>
      <c r="K112" s="30">
        <v>2.1100574776566212</v>
      </c>
      <c r="L112" s="29">
        <v>3</v>
      </c>
      <c r="M112" s="29">
        <v>0</v>
      </c>
      <c r="N112" s="29">
        <v>22.2</v>
      </c>
      <c r="O112" s="29">
        <v>6</v>
      </c>
      <c r="P112" s="30">
        <v>9</v>
      </c>
      <c r="Q112" s="29">
        <v>5</v>
      </c>
      <c r="R112" s="29">
        <v>8</v>
      </c>
      <c r="S112" s="29">
        <v>6</v>
      </c>
      <c r="T112" s="34">
        <v>6.333333333333333</v>
      </c>
      <c r="U112" s="29">
        <v>43</v>
      </c>
      <c r="V112" s="29">
        <v>192</v>
      </c>
      <c r="W112" s="30">
        <v>22.848740327326329</v>
      </c>
      <c r="X112" s="29">
        <v>8</v>
      </c>
      <c r="Y112" s="29">
        <v>46</v>
      </c>
      <c r="Z112" s="29">
        <v>2131</v>
      </c>
      <c r="AA112" s="29">
        <v>8</v>
      </c>
      <c r="AB112" s="29">
        <v>47</v>
      </c>
      <c r="AC112" s="30">
        <v>2274</v>
      </c>
      <c r="AD112" s="29">
        <v>32</v>
      </c>
      <c r="AE112" s="29">
        <v>314</v>
      </c>
      <c r="AF112" s="33">
        <v>30.6</v>
      </c>
      <c r="AG112" s="35">
        <v>4</v>
      </c>
      <c r="AH112" s="35">
        <v>8</v>
      </c>
      <c r="AI112" s="34">
        <v>22.04675838222564</v>
      </c>
    </row>
    <row r="113" spans="1:35">
      <c r="A113" s="58" t="s">
        <v>115</v>
      </c>
      <c r="B113" s="37">
        <v>12</v>
      </c>
      <c r="C113" s="37">
        <v>13</v>
      </c>
      <c r="D113" s="37">
        <v>2.5773076735688178</v>
      </c>
      <c r="E113" s="37">
        <v>1.8950791717417783E-2</v>
      </c>
      <c r="F113" s="29">
        <v>19</v>
      </c>
      <c r="G113" s="29">
        <v>230</v>
      </c>
      <c r="H113" s="30">
        <v>1085.9656439707674</v>
      </c>
      <c r="I113" s="29">
        <v>8</v>
      </c>
      <c r="J113" s="29">
        <v>86</v>
      </c>
      <c r="K113" s="30">
        <v>3.2543683966969659</v>
      </c>
      <c r="L113" s="29">
        <v>2</v>
      </c>
      <c r="M113" s="29">
        <v>0</v>
      </c>
      <c r="N113" s="29">
        <v>27.6</v>
      </c>
      <c r="O113" s="29">
        <v>9</v>
      </c>
      <c r="P113" s="30">
        <v>11</v>
      </c>
      <c r="Q113" s="29">
        <v>5</v>
      </c>
      <c r="R113" s="29">
        <v>8</v>
      </c>
      <c r="S113" s="29">
        <v>6</v>
      </c>
      <c r="T113" s="34">
        <v>6.333333333333333</v>
      </c>
      <c r="U113" s="29">
        <v>89</v>
      </c>
      <c r="V113" s="29">
        <v>372</v>
      </c>
      <c r="W113" s="30">
        <v>28.869300246499165</v>
      </c>
      <c r="X113" s="29">
        <v>7</v>
      </c>
      <c r="Y113" s="29">
        <v>14</v>
      </c>
      <c r="Z113" s="29">
        <v>775</v>
      </c>
      <c r="AA113" s="29">
        <v>7</v>
      </c>
      <c r="AB113" s="29">
        <v>14</v>
      </c>
      <c r="AC113" s="30">
        <v>890</v>
      </c>
      <c r="AD113" s="29">
        <v>49</v>
      </c>
      <c r="AE113" s="29">
        <v>545</v>
      </c>
      <c r="AF113" s="33">
        <v>25.7</v>
      </c>
      <c r="AG113" s="35">
        <v>2</v>
      </c>
      <c r="AH113" s="35">
        <v>8</v>
      </c>
      <c r="AI113" s="34">
        <v>43.695172694288296</v>
      </c>
    </row>
    <row r="114" spans="1:35">
      <c r="A114" s="58" t="s">
        <v>116</v>
      </c>
      <c r="B114" s="37">
        <v>6</v>
      </c>
      <c r="C114" s="37">
        <v>12</v>
      </c>
      <c r="D114" s="37">
        <v>16.128404340336676</v>
      </c>
      <c r="E114" s="37">
        <v>11.78539296218592</v>
      </c>
      <c r="F114" s="29">
        <v>19</v>
      </c>
      <c r="G114" s="29">
        <v>163</v>
      </c>
      <c r="H114" s="30">
        <v>263.66611126005284</v>
      </c>
      <c r="I114" s="29">
        <v>8</v>
      </c>
      <c r="J114" s="29">
        <v>47</v>
      </c>
      <c r="K114" s="30">
        <v>4.8957123577731148</v>
      </c>
      <c r="L114" s="29">
        <v>5</v>
      </c>
      <c r="M114" s="29">
        <v>14</v>
      </c>
      <c r="N114" s="29">
        <v>0</v>
      </c>
      <c r="O114" s="29">
        <v>3</v>
      </c>
      <c r="P114" s="30">
        <v>8</v>
      </c>
      <c r="Q114" s="29">
        <v>6</v>
      </c>
      <c r="R114" s="29">
        <v>2</v>
      </c>
      <c r="S114" s="29">
        <v>1</v>
      </c>
      <c r="T114" s="34">
        <v>3</v>
      </c>
      <c r="U114" s="29">
        <v>28</v>
      </c>
      <c r="V114" s="29">
        <v>358</v>
      </c>
      <c r="W114" s="30">
        <v>41.739830677941143</v>
      </c>
      <c r="X114" s="29">
        <v>7</v>
      </c>
      <c r="Y114" s="29">
        <v>14</v>
      </c>
      <c r="Z114" s="29">
        <v>700</v>
      </c>
      <c r="AA114" s="29">
        <v>10</v>
      </c>
      <c r="AB114" s="29">
        <v>17</v>
      </c>
      <c r="AC114" s="30">
        <v>1000</v>
      </c>
      <c r="AD114" s="29">
        <v>40</v>
      </c>
      <c r="AE114" s="29">
        <v>615</v>
      </c>
      <c r="AF114" s="33">
        <v>25.2</v>
      </c>
      <c r="AG114" s="35">
        <v>1.8333333333333333</v>
      </c>
      <c r="AH114" s="35">
        <v>18</v>
      </c>
      <c r="AI114" s="34">
        <v>35.084176142209358</v>
      </c>
    </row>
    <row r="115" spans="1:35">
      <c r="A115" s="58" t="s">
        <v>117</v>
      </c>
      <c r="B115" s="37">
        <v>10</v>
      </c>
      <c r="C115" s="37">
        <v>26</v>
      </c>
      <c r="D115" s="37">
        <v>19.33350636765697</v>
      </c>
      <c r="E115" s="37">
        <v>0</v>
      </c>
      <c r="F115" s="29">
        <v>17</v>
      </c>
      <c r="G115" s="29">
        <v>381</v>
      </c>
      <c r="H115" s="30">
        <v>632.00986369335055</v>
      </c>
      <c r="I115" s="29">
        <v>8</v>
      </c>
      <c r="J115" s="29">
        <v>42</v>
      </c>
      <c r="K115" s="30">
        <v>11.26709667179481</v>
      </c>
      <c r="L115" s="29">
        <v>4</v>
      </c>
      <c r="M115" s="29">
        <v>0</v>
      </c>
      <c r="N115" s="29">
        <v>2.2999999999999998</v>
      </c>
      <c r="O115" s="29">
        <v>2</v>
      </c>
      <c r="P115" s="30">
        <v>6</v>
      </c>
      <c r="Q115" s="29">
        <v>5</v>
      </c>
      <c r="R115" s="29">
        <v>4</v>
      </c>
      <c r="S115" s="29">
        <v>9</v>
      </c>
      <c r="T115" s="34">
        <v>6</v>
      </c>
      <c r="U115" s="29">
        <v>37</v>
      </c>
      <c r="V115" s="29">
        <v>230</v>
      </c>
      <c r="W115" s="30">
        <v>34.2900655019033</v>
      </c>
      <c r="X115" s="29">
        <v>7</v>
      </c>
      <c r="Y115" s="29">
        <v>23</v>
      </c>
      <c r="Z115" s="29">
        <v>1100</v>
      </c>
      <c r="AA115" s="29">
        <v>10</v>
      </c>
      <c r="AB115" s="29">
        <v>30</v>
      </c>
      <c r="AC115" s="30">
        <v>1475</v>
      </c>
      <c r="AD115" s="29">
        <v>30</v>
      </c>
      <c r="AE115" s="29">
        <v>730</v>
      </c>
      <c r="AF115" s="33">
        <v>142.5</v>
      </c>
      <c r="AG115" s="35">
        <v>5</v>
      </c>
      <c r="AH115" s="35">
        <v>9</v>
      </c>
      <c r="AI115" s="34">
        <v>15.182493789687255</v>
      </c>
    </row>
    <row r="116" spans="1:35">
      <c r="A116" s="58" t="s">
        <v>118</v>
      </c>
      <c r="B116" s="37">
        <v>10</v>
      </c>
      <c r="C116" s="37">
        <v>66</v>
      </c>
      <c r="D116" s="37">
        <v>20.398309827791948</v>
      </c>
      <c r="E116" s="37">
        <v>0</v>
      </c>
      <c r="F116" s="29">
        <v>12</v>
      </c>
      <c r="G116" s="29">
        <v>139</v>
      </c>
      <c r="H116" s="30">
        <v>124.74354737983096</v>
      </c>
      <c r="I116" s="29">
        <v>9</v>
      </c>
      <c r="J116" s="29">
        <v>23</v>
      </c>
      <c r="K116" s="30">
        <v>9.6239589909458978</v>
      </c>
      <c r="L116" s="29">
        <v>5</v>
      </c>
      <c r="M116" s="29">
        <v>57.7</v>
      </c>
      <c r="N116" s="29">
        <v>0</v>
      </c>
      <c r="O116" s="29">
        <v>8</v>
      </c>
      <c r="P116" s="30">
        <v>13</v>
      </c>
      <c r="Q116" s="29">
        <v>5</v>
      </c>
      <c r="R116" s="29">
        <v>5</v>
      </c>
      <c r="S116" s="29">
        <v>6</v>
      </c>
      <c r="T116" s="34">
        <v>5.333333333333333</v>
      </c>
      <c r="U116" s="29">
        <v>37</v>
      </c>
      <c r="V116" s="29">
        <v>375</v>
      </c>
      <c r="W116" s="30">
        <v>9.6132401100502509</v>
      </c>
      <c r="X116" s="29">
        <v>11</v>
      </c>
      <c r="Y116" s="29">
        <v>29</v>
      </c>
      <c r="Z116" s="29">
        <v>1686</v>
      </c>
      <c r="AA116" s="29">
        <v>9</v>
      </c>
      <c r="AB116" s="29">
        <v>24</v>
      </c>
      <c r="AC116" s="30">
        <v>1813</v>
      </c>
      <c r="AD116" s="29">
        <v>33</v>
      </c>
      <c r="AE116" s="29">
        <v>270</v>
      </c>
      <c r="AF116" s="33">
        <v>35.799999999999997</v>
      </c>
      <c r="AG116" s="35">
        <v>1.5</v>
      </c>
      <c r="AH116" s="35">
        <v>14.499999999999998</v>
      </c>
      <c r="AI116" s="34">
        <v>39.490621846073068</v>
      </c>
    </row>
    <row r="117" spans="1:35">
      <c r="A117" s="58" t="s">
        <v>119</v>
      </c>
      <c r="B117" s="37">
        <v>7</v>
      </c>
      <c r="C117" s="37">
        <v>31</v>
      </c>
      <c r="D117" s="37">
        <v>53.645916751251981</v>
      </c>
      <c r="E117" s="37">
        <v>0</v>
      </c>
      <c r="F117" s="29">
        <v>15</v>
      </c>
      <c r="G117" s="29">
        <v>424</v>
      </c>
      <c r="H117" s="30">
        <v>221.27643611614093</v>
      </c>
      <c r="I117" s="29">
        <v>3</v>
      </c>
      <c r="J117" s="29">
        <v>5</v>
      </c>
      <c r="K117" s="30">
        <v>4.8116374661049512</v>
      </c>
      <c r="L117" s="29">
        <v>2</v>
      </c>
      <c r="M117" s="29">
        <v>0.3</v>
      </c>
      <c r="N117" s="29">
        <v>0</v>
      </c>
      <c r="O117" s="29">
        <v>5</v>
      </c>
      <c r="P117" s="30">
        <v>7</v>
      </c>
      <c r="Q117" s="29">
        <v>6</v>
      </c>
      <c r="R117" s="29">
        <v>1</v>
      </c>
      <c r="S117" s="29">
        <v>9</v>
      </c>
      <c r="T117" s="34">
        <v>5.333333333333333</v>
      </c>
      <c r="U117" s="29">
        <v>34</v>
      </c>
      <c r="V117" s="29">
        <v>338</v>
      </c>
      <c r="W117" s="30">
        <v>38.815018033116466</v>
      </c>
      <c r="X117" s="29">
        <v>9</v>
      </c>
      <c r="Y117" s="29">
        <v>41</v>
      </c>
      <c r="Z117" s="29">
        <v>1764</v>
      </c>
      <c r="AA117" s="29">
        <v>10</v>
      </c>
      <c r="AB117" s="29">
        <v>35</v>
      </c>
      <c r="AC117" s="30">
        <v>1825</v>
      </c>
      <c r="AD117" s="29">
        <v>39</v>
      </c>
      <c r="AE117" s="29">
        <v>735</v>
      </c>
      <c r="AF117" s="33">
        <v>26.8</v>
      </c>
      <c r="AG117" s="35">
        <v>5</v>
      </c>
      <c r="AH117" s="35">
        <v>9</v>
      </c>
      <c r="AI117" s="34">
        <v>24.50099509321511</v>
      </c>
    </row>
    <row r="118" spans="1:35">
      <c r="A118" s="58" t="s">
        <v>120</v>
      </c>
      <c r="B118" s="37">
        <v>6</v>
      </c>
      <c r="C118" s="37">
        <v>10</v>
      </c>
      <c r="D118" s="37">
        <v>5.6381116397688729</v>
      </c>
      <c r="E118" s="37">
        <v>49.406557380770025</v>
      </c>
      <c r="F118" s="29">
        <v>18</v>
      </c>
      <c r="G118" s="29">
        <v>230</v>
      </c>
      <c r="H118" s="30">
        <v>107.20582496253643</v>
      </c>
      <c r="I118" s="29">
        <v>2</v>
      </c>
      <c r="J118" s="29">
        <v>5</v>
      </c>
      <c r="K118" s="30">
        <v>6.1960400414723562</v>
      </c>
      <c r="L118" s="29">
        <v>5</v>
      </c>
      <c r="M118" s="29">
        <v>83.5</v>
      </c>
      <c r="N118" s="29">
        <v>0</v>
      </c>
      <c r="O118" s="29">
        <v>6</v>
      </c>
      <c r="P118" s="30">
        <v>11</v>
      </c>
      <c r="Q118" s="29">
        <v>4</v>
      </c>
      <c r="R118" s="29">
        <v>4</v>
      </c>
      <c r="S118" s="29">
        <v>6</v>
      </c>
      <c r="T118" s="34">
        <v>4.666666666666667</v>
      </c>
      <c r="U118" s="29">
        <v>9</v>
      </c>
      <c r="V118" s="29">
        <v>164</v>
      </c>
      <c r="W118" s="30">
        <v>39.318994900283556</v>
      </c>
      <c r="X118" s="29">
        <v>4</v>
      </c>
      <c r="Y118" s="29">
        <v>6</v>
      </c>
      <c r="Z118" s="29">
        <v>895</v>
      </c>
      <c r="AA118" s="29">
        <v>5</v>
      </c>
      <c r="AB118" s="29">
        <v>6</v>
      </c>
      <c r="AC118" s="30">
        <v>942</v>
      </c>
      <c r="AD118" s="29">
        <v>25</v>
      </c>
      <c r="AE118" s="29">
        <v>514</v>
      </c>
      <c r="AF118" s="33">
        <v>24.4</v>
      </c>
      <c r="AG118" s="35">
        <v>1.1299999999999999</v>
      </c>
      <c r="AH118" s="35">
        <v>3.5000000000000004</v>
      </c>
      <c r="AI118" s="34">
        <v>82.668565466404331</v>
      </c>
    </row>
    <row r="119" spans="1:35">
      <c r="A119" s="58" t="s">
        <v>121</v>
      </c>
      <c r="B119" s="37">
        <v>1</v>
      </c>
      <c r="C119" s="37">
        <v>1</v>
      </c>
      <c r="D119" s="37">
        <v>0.40228865551719006</v>
      </c>
      <c r="E119" s="37">
        <v>0</v>
      </c>
      <c r="F119" s="29">
        <v>7</v>
      </c>
      <c r="G119" s="29">
        <v>65</v>
      </c>
      <c r="H119" s="30">
        <v>37.312272799219372</v>
      </c>
      <c r="I119" s="29">
        <v>2</v>
      </c>
      <c r="J119" s="29">
        <v>2</v>
      </c>
      <c r="K119" s="30">
        <v>8.9106937197057576E-2</v>
      </c>
      <c r="L119" s="29">
        <v>5</v>
      </c>
      <c r="M119" s="29">
        <v>100</v>
      </c>
      <c r="N119" s="29">
        <v>0</v>
      </c>
      <c r="O119" s="29">
        <v>9</v>
      </c>
      <c r="P119" s="30">
        <v>14</v>
      </c>
      <c r="Q119" s="29">
        <v>10</v>
      </c>
      <c r="R119" s="29">
        <v>9</v>
      </c>
      <c r="S119" s="29">
        <v>10</v>
      </c>
      <c r="T119" s="34">
        <v>9.6666666666666661</v>
      </c>
      <c r="U119" s="29">
        <v>8</v>
      </c>
      <c r="V119" s="29">
        <v>70</v>
      </c>
      <c r="W119" s="30">
        <v>32.808273579099549</v>
      </c>
      <c r="X119" s="29">
        <v>7</v>
      </c>
      <c r="Y119" s="29">
        <v>10</v>
      </c>
      <c r="Z119" s="29">
        <v>868</v>
      </c>
      <c r="AA119" s="29">
        <v>5</v>
      </c>
      <c r="AB119" s="29">
        <v>9</v>
      </c>
      <c r="AC119" s="30">
        <v>850</v>
      </c>
      <c r="AD119" s="29">
        <v>30</v>
      </c>
      <c r="AE119" s="29">
        <v>216</v>
      </c>
      <c r="AF119" s="33">
        <v>22.4</v>
      </c>
      <c r="AG119" s="35">
        <v>1.33</v>
      </c>
      <c r="AH119" s="35">
        <v>3.5000000000000004</v>
      </c>
      <c r="AI119" s="34">
        <v>76.160429102759338</v>
      </c>
    </row>
    <row r="120" spans="1:35">
      <c r="A120" s="58" t="s">
        <v>122</v>
      </c>
      <c r="B120" s="37">
        <v>6</v>
      </c>
      <c r="C120" s="37">
        <v>39</v>
      </c>
      <c r="D120" s="37">
        <v>111.67532329356321</v>
      </c>
      <c r="E120" s="37">
        <v>0</v>
      </c>
      <c r="F120" s="29">
        <v>17</v>
      </c>
      <c r="G120" s="29">
        <v>219</v>
      </c>
      <c r="H120" s="30">
        <v>719.34643361593805</v>
      </c>
      <c r="I120" s="29">
        <v>8</v>
      </c>
      <c r="J120" s="29">
        <v>124</v>
      </c>
      <c r="K120" s="30">
        <v>3.8397725946226489</v>
      </c>
      <c r="L120" s="29">
        <v>5</v>
      </c>
      <c r="M120" s="29">
        <v>28.4</v>
      </c>
      <c r="N120" s="29">
        <v>16</v>
      </c>
      <c r="O120" s="29">
        <v>3</v>
      </c>
      <c r="P120" s="30">
        <v>8</v>
      </c>
      <c r="Q120" s="29">
        <v>4</v>
      </c>
      <c r="R120" s="29">
        <v>5</v>
      </c>
      <c r="S120" s="29">
        <v>6</v>
      </c>
      <c r="T120" s="34">
        <v>5</v>
      </c>
      <c r="U120" s="29">
        <v>64</v>
      </c>
      <c r="V120" s="29">
        <v>240</v>
      </c>
      <c r="W120" s="30">
        <v>63.228700117882042</v>
      </c>
      <c r="X120" s="29">
        <v>5</v>
      </c>
      <c r="Y120" s="29">
        <v>29</v>
      </c>
      <c r="Z120" s="29">
        <v>1340</v>
      </c>
      <c r="AA120" s="29">
        <v>5</v>
      </c>
      <c r="AB120" s="29">
        <v>29</v>
      </c>
      <c r="AC120" s="30">
        <v>1420</v>
      </c>
      <c r="AD120" s="29">
        <v>35</v>
      </c>
      <c r="AE120" s="29">
        <v>540</v>
      </c>
      <c r="AF120" s="33">
        <v>26.8</v>
      </c>
      <c r="AG120" s="35">
        <v>2.1666666666666665</v>
      </c>
      <c r="AH120" s="35">
        <v>14.499999999999998</v>
      </c>
      <c r="AI120" s="34">
        <v>34.270291431814663</v>
      </c>
    </row>
    <row r="121" spans="1:35">
      <c r="A121" s="58" t="s">
        <v>123</v>
      </c>
      <c r="B121" s="37">
        <v>9</v>
      </c>
      <c r="C121" s="37">
        <v>17</v>
      </c>
      <c r="D121" s="37">
        <v>118.6801658907515</v>
      </c>
      <c r="E121" s="37">
        <v>613.70357017821107</v>
      </c>
      <c r="F121" s="29">
        <v>17</v>
      </c>
      <c r="G121" s="29">
        <v>265</v>
      </c>
      <c r="H121" s="30">
        <v>2354.9564248466518</v>
      </c>
      <c r="I121" s="29">
        <v>4</v>
      </c>
      <c r="J121" s="29">
        <v>35</v>
      </c>
      <c r="K121" s="30">
        <v>11.039600721246019</v>
      </c>
      <c r="L121" s="29">
        <v>1</v>
      </c>
      <c r="M121" s="29">
        <v>0</v>
      </c>
      <c r="N121" s="29">
        <v>0.9</v>
      </c>
      <c r="O121" s="29">
        <v>3</v>
      </c>
      <c r="P121" s="30">
        <v>4</v>
      </c>
      <c r="Q121" s="29">
        <v>6</v>
      </c>
      <c r="R121" s="29">
        <v>1</v>
      </c>
      <c r="S121" s="29">
        <v>3</v>
      </c>
      <c r="T121" s="34">
        <v>3.3333333333333335</v>
      </c>
      <c r="U121" s="29">
        <v>41</v>
      </c>
      <c r="V121" s="29">
        <v>270</v>
      </c>
      <c r="W121" s="30">
        <v>46.523239807137898</v>
      </c>
      <c r="X121" s="29">
        <v>8</v>
      </c>
      <c r="Y121" s="29">
        <v>59</v>
      </c>
      <c r="Z121" s="29">
        <v>3545</v>
      </c>
      <c r="AA121" s="29">
        <v>10</v>
      </c>
      <c r="AB121" s="29">
        <v>64</v>
      </c>
      <c r="AC121" s="30">
        <v>3545</v>
      </c>
      <c r="AD121" s="29">
        <v>39</v>
      </c>
      <c r="AE121" s="29">
        <v>545</v>
      </c>
      <c r="AF121" s="33">
        <v>59.6</v>
      </c>
      <c r="AG121" s="35">
        <v>5</v>
      </c>
      <c r="AH121" s="35">
        <v>18</v>
      </c>
      <c r="AI121" s="34">
        <v>14.01065957240287</v>
      </c>
    </row>
    <row r="122" spans="1:35">
      <c r="A122" s="58" t="s">
        <v>124</v>
      </c>
      <c r="B122" s="37">
        <v>8</v>
      </c>
      <c r="C122" s="37">
        <v>31</v>
      </c>
      <c r="D122" s="37">
        <v>76.714447191732575</v>
      </c>
      <c r="E122" s="37">
        <v>0</v>
      </c>
      <c r="F122" s="29">
        <v>18</v>
      </c>
      <c r="G122" s="29">
        <v>350</v>
      </c>
      <c r="H122" s="30">
        <v>573.38970514074185</v>
      </c>
      <c r="I122" s="29">
        <v>13</v>
      </c>
      <c r="J122" s="29">
        <v>82</v>
      </c>
      <c r="K122" s="30">
        <v>20.870351373346612</v>
      </c>
      <c r="L122" s="29">
        <v>0</v>
      </c>
      <c r="M122" s="29">
        <v>0</v>
      </c>
      <c r="N122" s="29">
        <v>0</v>
      </c>
      <c r="O122" s="29">
        <v>8</v>
      </c>
      <c r="P122" s="30">
        <v>8</v>
      </c>
      <c r="Q122" s="29">
        <v>5</v>
      </c>
      <c r="R122" s="29">
        <v>7</v>
      </c>
      <c r="S122" s="29">
        <v>5</v>
      </c>
      <c r="T122" s="34">
        <v>5.666666666666667</v>
      </c>
      <c r="U122" s="29">
        <v>35</v>
      </c>
      <c r="V122" s="29">
        <v>938</v>
      </c>
      <c r="W122" s="30">
        <v>32.243166365502063</v>
      </c>
      <c r="X122" s="29">
        <v>10</v>
      </c>
      <c r="Y122" s="29">
        <v>25</v>
      </c>
      <c r="Z122" s="29">
        <v>1263</v>
      </c>
      <c r="AA122" s="29">
        <v>9</v>
      </c>
      <c r="AB122" s="29">
        <v>41</v>
      </c>
      <c r="AC122" s="30">
        <v>1440</v>
      </c>
      <c r="AD122" s="29">
        <v>39</v>
      </c>
      <c r="AE122" s="29">
        <v>457</v>
      </c>
      <c r="AF122" s="33">
        <v>32</v>
      </c>
      <c r="AG122" s="35">
        <v>2</v>
      </c>
      <c r="AH122" s="35">
        <v>22</v>
      </c>
      <c r="AI122" s="34">
        <v>28.004699206735836</v>
      </c>
    </row>
    <row r="123" spans="1:35">
      <c r="A123" s="58" t="s">
        <v>125</v>
      </c>
      <c r="B123" s="37">
        <v>5</v>
      </c>
      <c r="C123" s="37">
        <v>7</v>
      </c>
      <c r="D123" s="37">
        <v>1.8674828412714082</v>
      </c>
      <c r="E123" s="37">
        <v>18.674828412714085</v>
      </c>
      <c r="F123" s="29">
        <v>14</v>
      </c>
      <c r="G123" s="29">
        <v>252</v>
      </c>
      <c r="H123" s="30">
        <v>41.402075916158715</v>
      </c>
      <c r="I123" s="29">
        <v>1</v>
      </c>
      <c r="J123" s="29">
        <v>3</v>
      </c>
      <c r="K123" s="30">
        <v>2.5057817268765765</v>
      </c>
      <c r="L123" s="29">
        <v>4</v>
      </c>
      <c r="M123" s="29">
        <v>100</v>
      </c>
      <c r="N123" s="29">
        <v>0</v>
      </c>
      <c r="O123" s="29">
        <v>7</v>
      </c>
      <c r="P123" s="30">
        <v>11</v>
      </c>
      <c r="Q123" s="29">
        <v>7</v>
      </c>
      <c r="R123" s="29">
        <v>6</v>
      </c>
      <c r="S123" s="29">
        <v>7</v>
      </c>
      <c r="T123" s="34">
        <v>6.666666666666667</v>
      </c>
      <c r="U123" s="29">
        <v>4</v>
      </c>
      <c r="V123" s="29">
        <v>87</v>
      </c>
      <c r="W123" s="30">
        <v>41.570026776513977</v>
      </c>
      <c r="X123" s="29">
        <v>4</v>
      </c>
      <c r="Y123" s="29">
        <v>7</v>
      </c>
      <c r="Z123" s="29">
        <v>830</v>
      </c>
      <c r="AA123" s="29">
        <v>4</v>
      </c>
      <c r="AB123" s="29">
        <v>7</v>
      </c>
      <c r="AC123" s="30">
        <v>729</v>
      </c>
      <c r="AD123" s="29">
        <v>33</v>
      </c>
      <c r="AE123" s="29">
        <v>280</v>
      </c>
      <c r="AF123" s="33">
        <v>9.9</v>
      </c>
      <c r="AG123" s="35">
        <v>0.91666666666666663</v>
      </c>
      <c r="AH123" s="35">
        <v>1</v>
      </c>
      <c r="AI123" s="34">
        <v>89.007746368003325</v>
      </c>
    </row>
    <row r="124" spans="1:35">
      <c r="A124" s="58" t="s">
        <v>126</v>
      </c>
      <c r="B124" s="37">
        <v>5</v>
      </c>
      <c r="C124" s="37">
        <v>12</v>
      </c>
      <c r="D124" s="37">
        <v>2.161338243460643</v>
      </c>
      <c r="E124" s="37">
        <v>273.58711942539782</v>
      </c>
      <c r="F124" s="29">
        <v>16</v>
      </c>
      <c r="G124" s="29">
        <v>242</v>
      </c>
      <c r="H124" s="30">
        <v>427.94497220520714</v>
      </c>
      <c r="I124" s="29">
        <v>2</v>
      </c>
      <c r="J124" s="29">
        <v>16</v>
      </c>
      <c r="K124" s="30">
        <v>3.0032830454331045</v>
      </c>
      <c r="L124" s="29">
        <v>2</v>
      </c>
      <c r="M124" s="29">
        <v>0</v>
      </c>
      <c r="N124" s="29">
        <v>17</v>
      </c>
      <c r="O124" s="29">
        <v>4</v>
      </c>
      <c r="P124" s="30">
        <v>6</v>
      </c>
      <c r="Q124" s="29">
        <v>8</v>
      </c>
      <c r="R124" s="29">
        <v>5</v>
      </c>
      <c r="S124" s="29">
        <v>2</v>
      </c>
      <c r="T124" s="34">
        <v>5</v>
      </c>
      <c r="U124" s="29">
        <v>14</v>
      </c>
      <c r="V124" s="29">
        <v>62</v>
      </c>
      <c r="W124" s="30">
        <v>21.620283706670136</v>
      </c>
      <c r="X124" s="29">
        <v>10</v>
      </c>
      <c r="Y124" s="29">
        <v>22</v>
      </c>
      <c r="Z124" s="29">
        <v>821</v>
      </c>
      <c r="AA124" s="29">
        <v>10</v>
      </c>
      <c r="AB124" s="29">
        <v>26</v>
      </c>
      <c r="AC124" s="30">
        <v>1037</v>
      </c>
      <c r="AD124" s="29">
        <v>51</v>
      </c>
      <c r="AE124" s="29">
        <v>598</v>
      </c>
      <c r="AF124" s="33">
        <v>13.5</v>
      </c>
      <c r="AG124" s="35">
        <v>4</v>
      </c>
      <c r="AH124" s="35">
        <v>3.5000000000000004</v>
      </c>
      <c r="AI124" s="34">
        <v>35.099176791300899</v>
      </c>
    </row>
    <row r="125" spans="1:35">
      <c r="A125" s="58" t="s">
        <v>127</v>
      </c>
      <c r="B125" s="37">
        <v>10</v>
      </c>
      <c r="C125" s="37">
        <v>20</v>
      </c>
      <c r="D125" s="37">
        <v>5.750434377591116</v>
      </c>
      <c r="E125" s="37">
        <v>0</v>
      </c>
      <c r="F125" s="29">
        <v>12</v>
      </c>
      <c r="G125" s="29">
        <v>223</v>
      </c>
      <c r="H125" s="30">
        <v>716.32432549965881</v>
      </c>
      <c r="I125" s="29">
        <v>6</v>
      </c>
      <c r="J125" s="29">
        <v>50</v>
      </c>
      <c r="K125" s="30">
        <v>7.2479971699230665</v>
      </c>
      <c r="L125" s="29">
        <v>4</v>
      </c>
      <c r="M125" s="29">
        <v>1.5</v>
      </c>
      <c r="N125" s="29">
        <v>5.6</v>
      </c>
      <c r="O125" s="29">
        <v>6</v>
      </c>
      <c r="P125" s="30">
        <v>10</v>
      </c>
      <c r="Q125" s="29">
        <v>6</v>
      </c>
      <c r="R125" s="29">
        <v>6</v>
      </c>
      <c r="S125" s="29">
        <v>7</v>
      </c>
      <c r="T125" s="34">
        <v>6.333333333333333</v>
      </c>
      <c r="U125" s="29">
        <v>47</v>
      </c>
      <c r="V125" s="29">
        <v>560</v>
      </c>
      <c r="W125" s="30">
        <v>31.61867704178178</v>
      </c>
      <c r="X125" s="29">
        <v>9</v>
      </c>
      <c r="Y125" s="29">
        <v>22</v>
      </c>
      <c r="Z125" s="29">
        <v>611</v>
      </c>
      <c r="AA125" s="29">
        <v>8</v>
      </c>
      <c r="AB125" s="29">
        <v>18</v>
      </c>
      <c r="AC125" s="30">
        <v>680</v>
      </c>
      <c r="AD125" s="29">
        <v>47</v>
      </c>
      <c r="AE125" s="29">
        <v>976</v>
      </c>
      <c r="AF125" s="33">
        <v>23.8</v>
      </c>
      <c r="AG125" s="35">
        <v>2.77</v>
      </c>
      <c r="AH125" s="35">
        <v>4</v>
      </c>
      <c r="AI125" s="34">
        <v>39.18495939834871</v>
      </c>
    </row>
    <row r="126" spans="1:35">
      <c r="A126" s="58" t="s">
        <v>128</v>
      </c>
      <c r="B126" s="37">
        <v>8</v>
      </c>
      <c r="C126" s="37">
        <v>28</v>
      </c>
      <c r="D126" s="37">
        <v>4.3374203107015852</v>
      </c>
      <c r="E126" s="37">
        <v>11.566454161870892</v>
      </c>
      <c r="F126" s="29">
        <v>25</v>
      </c>
      <c r="G126" s="29">
        <v>118</v>
      </c>
      <c r="H126" s="30">
        <v>5.3523570481446958</v>
      </c>
      <c r="I126" s="29">
        <v>5</v>
      </c>
      <c r="J126" s="29">
        <v>14</v>
      </c>
      <c r="K126" s="30">
        <v>0.33357653802835657</v>
      </c>
      <c r="L126" s="29">
        <v>0</v>
      </c>
      <c r="M126" s="29">
        <v>0</v>
      </c>
      <c r="N126" s="29">
        <v>0</v>
      </c>
      <c r="O126" s="29">
        <v>0</v>
      </c>
      <c r="P126" s="30">
        <v>0</v>
      </c>
      <c r="Q126" s="29">
        <v>0</v>
      </c>
      <c r="R126" s="29">
        <v>0</v>
      </c>
      <c r="S126" s="29">
        <v>8</v>
      </c>
      <c r="T126" s="34">
        <v>2.6666666666666665</v>
      </c>
      <c r="U126" s="29">
        <v>19</v>
      </c>
      <c r="V126" s="29">
        <v>128</v>
      </c>
      <c r="W126" s="30">
        <v>72.982619586633618</v>
      </c>
      <c r="X126" s="29">
        <v>6</v>
      </c>
      <c r="Y126" s="29">
        <v>29</v>
      </c>
      <c r="Z126" s="29">
        <v>1190</v>
      </c>
      <c r="AA126" s="29">
        <v>10</v>
      </c>
      <c r="AB126" s="29">
        <v>33</v>
      </c>
      <c r="AC126" s="30">
        <v>1132</v>
      </c>
      <c r="AD126" s="29">
        <v>38</v>
      </c>
      <c r="AE126" s="29">
        <v>885</v>
      </c>
      <c r="AF126" s="33">
        <v>35.299999999999997</v>
      </c>
      <c r="AG126" s="35">
        <v>1</v>
      </c>
      <c r="AH126" s="35">
        <v>22.5</v>
      </c>
      <c r="AI126" s="34">
        <v>38.233177401943145</v>
      </c>
    </row>
    <row r="127" spans="1:35">
      <c r="A127" s="58" t="s">
        <v>129</v>
      </c>
      <c r="B127" s="37">
        <v>6</v>
      </c>
      <c r="C127" s="37">
        <v>12</v>
      </c>
      <c r="D127" s="37">
        <v>10.314944974795758</v>
      </c>
      <c r="E127" s="37">
        <v>0</v>
      </c>
      <c r="F127" s="29">
        <v>20</v>
      </c>
      <c r="G127" s="29">
        <v>116</v>
      </c>
      <c r="H127" s="30">
        <v>107.17585358232648</v>
      </c>
      <c r="I127" s="29">
        <v>7</v>
      </c>
      <c r="J127" s="29">
        <v>32</v>
      </c>
      <c r="K127" s="30">
        <v>2.3632989952040258</v>
      </c>
      <c r="L127" s="29">
        <v>6</v>
      </c>
      <c r="M127" s="29">
        <v>45.9</v>
      </c>
      <c r="N127" s="29">
        <v>0</v>
      </c>
      <c r="O127" s="29">
        <v>6</v>
      </c>
      <c r="P127" s="30">
        <v>12</v>
      </c>
      <c r="Q127" s="29">
        <v>1</v>
      </c>
      <c r="R127" s="29">
        <v>4</v>
      </c>
      <c r="S127" s="29">
        <v>9</v>
      </c>
      <c r="T127" s="34">
        <v>4.666666666666667</v>
      </c>
      <c r="U127" s="29">
        <v>59</v>
      </c>
      <c r="V127" s="29">
        <v>482</v>
      </c>
      <c r="W127" s="30">
        <v>50.122801284790071</v>
      </c>
      <c r="X127" s="29">
        <v>3</v>
      </c>
      <c r="Y127" s="29">
        <v>9</v>
      </c>
      <c r="Z127" s="29">
        <v>729</v>
      </c>
      <c r="AA127" s="29">
        <v>4</v>
      </c>
      <c r="AB127" s="29">
        <v>9</v>
      </c>
      <c r="AC127" s="30">
        <v>879</v>
      </c>
      <c r="AD127" s="29">
        <v>31</v>
      </c>
      <c r="AE127" s="29">
        <v>686</v>
      </c>
      <c r="AF127" s="33">
        <v>50</v>
      </c>
      <c r="AG127" s="35">
        <v>2.5</v>
      </c>
      <c r="AH127" s="35">
        <v>18</v>
      </c>
      <c r="AI127" s="34">
        <v>32.398681245508634</v>
      </c>
    </row>
    <row r="128" spans="1:35">
      <c r="A128" s="58" t="s">
        <v>130</v>
      </c>
      <c r="B128" s="37">
        <v>8</v>
      </c>
      <c r="C128" s="37">
        <v>56</v>
      </c>
      <c r="D128" s="37">
        <v>20.535857339549658</v>
      </c>
      <c r="E128" s="37">
        <v>0</v>
      </c>
      <c r="F128" s="29">
        <v>24</v>
      </c>
      <c r="G128" s="29">
        <v>217</v>
      </c>
      <c r="H128" s="30">
        <v>82.805876369151861</v>
      </c>
      <c r="I128" s="29">
        <v>4</v>
      </c>
      <c r="J128" s="29">
        <v>72</v>
      </c>
      <c r="K128" s="30">
        <v>5.1324894021906422</v>
      </c>
      <c r="L128" s="29">
        <v>0</v>
      </c>
      <c r="M128" s="29">
        <v>0</v>
      </c>
      <c r="N128" s="29">
        <v>0</v>
      </c>
      <c r="O128" s="29">
        <v>5</v>
      </c>
      <c r="P128" s="30">
        <v>5</v>
      </c>
      <c r="Q128" s="29">
        <v>5</v>
      </c>
      <c r="R128" s="29">
        <v>5</v>
      </c>
      <c r="S128" s="29">
        <v>8</v>
      </c>
      <c r="T128" s="34">
        <v>6</v>
      </c>
      <c r="U128" s="29">
        <v>33</v>
      </c>
      <c r="V128" s="29">
        <v>193.5</v>
      </c>
      <c r="W128" s="30">
        <v>42.25883383914141</v>
      </c>
      <c r="X128" s="29">
        <v>7</v>
      </c>
      <c r="Y128" s="29">
        <v>26</v>
      </c>
      <c r="Z128" s="29">
        <v>664</v>
      </c>
      <c r="AA128" s="29">
        <v>9</v>
      </c>
      <c r="AB128" s="29">
        <v>29</v>
      </c>
      <c r="AC128" s="30">
        <v>722</v>
      </c>
      <c r="AD128" s="29">
        <v>42</v>
      </c>
      <c r="AE128" s="29">
        <v>591</v>
      </c>
      <c r="AF128" s="33">
        <v>110.3</v>
      </c>
      <c r="AG128" s="35">
        <v>3</v>
      </c>
      <c r="AH128" s="35">
        <v>23</v>
      </c>
      <c r="AI128" s="34">
        <v>24.734826985703549</v>
      </c>
    </row>
    <row r="129" spans="1:35">
      <c r="A129" s="58" t="s">
        <v>131</v>
      </c>
      <c r="B129" s="37">
        <v>7</v>
      </c>
      <c r="C129" s="37">
        <v>35</v>
      </c>
      <c r="D129" s="37">
        <v>56.67181865729075</v>
      </c>
      <c r="E129" s="37">
        <v>0</v>
      </c>
      <c r="F129" s="29">
        <v>13</v>
      </c>
      <c r="G129" s="29">
        <v>291</v>
      </c>
      <c r="H129" s="30">
        <v>298.27353611511711</v>
      </c>
      <c r="I129" s="29">
        <v>6</v>
      </c>
      <c r="J129" s="29">
        <v>46</v>
      </c>
      <c r="K129" s="30">
        <v>3.5069251478633467</v>
      </c>
      <c r="L129" s="29">
        <v>6</v>
      </c>
      <c r="M129" s="29">
        <v>47.4</v>
      </c>
      <c r="N129" s="29">
        <v>10.9</v>
      </c>
      <c r="O129" s="29">
        <v>3</v>
      </c>
      <c r="P129" s="30">
        <v>9</v>
      </c>
      <c r="Q129" s="29">
        <v>6</v>
      </c>
      <c r="R129" s="29">
        <v>5</v>
      </c>
      <c r="S129" s="29">
        <v>6</v>
      </c>
      <c r="T129" s="34">
        <v>5.666666666666667</v>
      </c>
      <c r="U129" s="29">
        <v>35</v>
      </c>
      <c r="V129" s="29">
        <v>328</v>
      </c>
      <c r="W129" s="30">
        <v>34.961616505411044</v>
      </c>
      <c r="X129" s="29">
        <v>8</v>
      </c>
      <c r="Y129" s="29">
        <v>33</v>
      </c>
      <c r="Z129" s="29">
        <v>1440</v>
      </c>
      <c r="AA129" s="29">
        <v>10</v>
      </c>
      <c r="AB129" s="29">
        <v>33</v>
      </c>
      <c r="AC129" s="30">
        <v>1750</v>
      </c>
      <c r="AD129" s="29">
        <v>38</v>
      </c>
      <c r="AE129" s="29">
        <v>591</v>
      </c>
      <c r="AF129" s="33">
        <v>30</v>
      </c>
      <c r="AG129" s="35">
        <v>3.9166666666666665</v>
      </c>
      <c r="AH129" s="35">
        <v>9</v>
      </c>
      <c r="AI129" s="34">
        <v>20.658312190613778</v>
      </c>
    </row>
    <row r="130" spans="1:35">
      <c r="A130" s="58" t="s">
        <v>132</v>
      </c>
      <c r="B130" s="37">
        <v>9</v>
      </c>
      <c r="C130" s="37">
        <v>41</v>
      </c>
      <c r="D130" s="37">
        <v>17.171794521177173</v>
      </c>
      <c r="E130" s="37">
        <v>0</v>
      </c>
      <c r="F130" s="29">
        <v>21</v>
      </c>
      <c r="G130" s="29">
        <v>205</v>
      </c>
      <c r="H130" s="30">
        <v>130.08876459932108</v>
      </c>
      <c r="I130" s="29">
        <v>4</v>
      </c>
      <c r="J130" s="29">
        <v>14</v>
      </c>
      <c r="K130" s="30">
        <v>3.3138191479628127</v>
      </c>
      <c r="L130" s="29">
        <v>6</v>
      </c>
      <c r="M130" s="29">
        <v>31.8</v>
      </c>
      <c r="N130" s="29">
        <v>23</v>
      </c>
      <c r="O130" s="29">
        <v>7</v>
      </c>
      <c r="P130" s="30">
        <v>13</v>
      </c>
      <c r="Q130" s="29">
        <v>8</v>
      </c>
      <c r="R130" s="29">
        <v>5</v>
      </c>
      <c r="S130" s="29">
        <v>7</v>
      </c>
      <c r="T130" s="34">
        <v>6.666666666666667</v>
      </c>
      <c r="U130" s="29">
        <v>9</v>
      </c>
      <c r="V130" s="29">
        <v>380</v>
      </c>
      <c r="W130" s="30">
        <v>40.304727137955837</v>
      </c>
      <c r="X130" s="29">
        <v>7</v>
      </c>
      <c r="Y130" s="29">
        <v>23</v>
      </c>
      <c r="Z130" s="29">
        <v>875</v>
      </c>
      <c r="AA130" s="29">
        <v>8</v>
      </c>
      <c r="AB130" s="29">
        <v>24</v>
      </c>
      <c r="AC130" s="30">
        <v>895</v>
      </c>
      <c r="AD130" s="29">
        <v>41</v>
      </c>
      <c r="AE130" s="29">
        <v>428</v>
      </c>
      <c r="AF130" s="33">
        <v>35.700000000000003</v>
      </c>
      <c r="AG130" s="35">
        <v>3.0833333333333335</v>
      </c>
      <c r="AH130" s="35">
        <v>7.0000000000000009</v>
      </c>
      <c r="AI130" s="34">
        <v>25.432707950551602</v>
      </c>
    </row>
    <row r="131" spans="1:35">
      <c r="A131" s="58" t="s">
        <v>133</v>
      </c>
      <c r="B131" s="37">
        <v>15</v>
      </c>
      <c r="C131" s="37">
        <v>52</v>
      </c>
      <c r="D131" s="37">
        <v>28.162797902804897</v>
      </c>
      <c r="E131" s="37">
        <v>5.4754975168964792</v>
      </c>
      <c r="F131" s="29">
        <v>24</v>
      </c>
      <c r="G131" s="29">
        <v>203</v>
      </c>
      <c r="H131" s="30">
        <v>81.687304805323492</v>
      </c>
      <c r="I131" s="29">
        <v>8</v>
      </c>
      <c r="J131" s="29">
        <v>33</v>
      </c>
      <c r="K131" s="30">
        <v>4.2505497930759866</v>
      </c>
      <c r="L131" s="29">
        <v>3</v>
      </c>
      <c r="M131" s="29">
        <v>6.1</v>
      </c>
      <c r="N131" s="29">
        <v>0</v>
      </c>
      <c r="O131" s="29">
        <v>3</v>
      </c>
      <c r="P131" s="30">
        <v>6</v>
      </c>
      <c r="Q131" s="29">
        <v>2</v>
      </c>
      <c r="R131" s="29">
        <v>2</v>
      </c>
      <c r="S131" s="29">
        <v>8</v>
      </c>
      <c r="T131" s="34">
        <v>4</v>
      </c>
      <c r="U131" s="29">
        <v>47</v>
      </c>
      <c r="V131" s="29">
        <v>194.5</v>
      </c>
      <c r="W131" s="30">
        <v>49.368204988439118</v>
      </c>
      <c r="X131" s="29">
        <v>8</v>
      </c>
      <c r="Y131" s="29">
        <v>16</v>
      </c>
      <c r="Z131" s="29">
        <v>816</v>
      </c>
      <c r="AA131" s="29">
        <v>8</v>
      </c>
      <c r="AB131" s="29">
        <v>16</v>
      </c>
      <c r="AC131" s="30">
        <v>819</v>
      </c>
      <c r="AD131" s="29">
        <v>37</v>
      </c>
      <c r="AE131" s="29">
        <v>842</v>
      </c>
      <c r="AF131" s="33">
        <v>26</v>
      </c>
      <c r="AG131" s="35">
        <v>5.6666666666666696</v>
      </c>
      <c r="AH131" s="35">
        <v>38</v>
      </c>
      <c r="AI131" s="34">
        <v>4.3900584068482749</v>
      </c>
    </row>
    <row r="132" spans="1:35">
      <c r="A132" s="58" t="s">
        <v>134</v>
      </c>
      <c r="B132" s="37">
        <v>6</v>
      </c>
      <c r="C132" s="37">
        <v>32</v>
      </c>
      <c r="D132" s="37">
        <v>17.861040956746621</v>
      </c>
      <c r="E132" s="37">
        <v>15.292866093252515</v>
      </c>
      <c r="F132" s="29">
        <v>30</v>
      </c>
      <c r="G132" s="29">
        <v>308</v>
      </c>
      <c r="H132" s="30">
        <v>124.22517470477767</v>
      </c>
      <c r="I132" s="29">
        <v>6</v>
      </c>
      <c r="J132" s="29">
        <v>197</v>
      </c>
      <c r="K132" s="30">
        <v>0.47217475860277253</v>
      </c>
      <c r="L132" s="29">
        <v>4</v>
      </c>
      <c r="M132" s="29">
        <v>68.3</v>
      </c>
      <c r="N132" s="29">
        <v>0</v>
      </c>
      <c r="O132" s="29">
        <v>9</v>
      </c>
      <c r="P132" s="30">
        <v>13</v>
      </c>
      <c r="Q132" s="29">
        <v>7</v>
      </c>
      <c r="R132" s="29">
        <v>2</v>
      </c>
      <c r="S132" s="29">
        <v>9</v>
      </c>
      <c r="T132" s="34">
        <v>6</v>
      </c>
      <c r="U132" s="29">
        <v>40</v>
      </c>
      <c r="V132" s="29">
        <v>395</v>
      </c>
      <c r="W132" s="30">
        <v>42.491538817569896</v>
      </c>
      <c r="X132" s="29">
        <v>5</v>
      </c>
      <c r="Y132" s="29">
        <v>17</v>
      </c>
      <c r="Z132" s="29">
        <v>884</v>
      </c>
      <c r="AA132" s="29">
        <v>5</v>
      </c>
      <c r="AB132" s="29">
        <v>25</v>
      </c>
      <c r="AC132" s="30">
        <v>884</v>
      </c>
      <c r="AD132" s="29">
        <v>38</v>
      </c>
      <c r="AE132" s="29">
        <v>830</v>
      </c>
      <c r="AF132" s="33">
        <v>12</v>
      </c>
      <c r="AG132" s="35">
        <v>3</v>
      </c>
      <c r="AH132" s="35">
        <v>20</v>
      </c>
      <c r="AI132" s="34">
        <v>29.84040707442152</v>
      </c>
    </row>
    <row r="133" spans="1:35">
      <c r="A133" s="58" t="s">
        <v>135</v>
      </c>
      <c r="B133" s="37">
        <v>6</v>
      </c>
      <c r="C133" s="37">
        <v>6</v>
      </c>
      <c r="D133" s="37">
        <v>6.4120335803735626</v>
      </c>
      <c r="E133" s="37">
        <v>33.50046639407725</v>
      </c>
      <c r="F133" s="29">
        <v>19</v>
      </c>
      <c r="G133" s="29">
        <v>287</v>
      </c>
      <c r="H133" s="30">
        <v>52.942395064947192</v>
      </c>
      <c r="I133" s="29">
        <v>5</v>
      </c>
      <c r="J133" s="29">
        <v>12</v>
      </c>
      <c r="K133" s="30">
        <v>7.4030527269214881</v>
      </c>
      <c r="L133" s="29">
        <v>5</v>
      </c>
      <c r="M133" s="29">
        <v>16.399999999999999</v>
      </c>
      <c r="N133" s="29">
        <v>81.3</v>
      </c>
      <c r="O133" s="29">
        <v>3</v>
      </c>
      <c r="P133" s="30">
        <v>8</v>
      </c>
      <c r="Q133" s="29">
        <v>6</v>
      </c>
      <c r="R133" s="29">
        <v>5</v>
      </c>
      <c r="S133" s="29">
        <v>7</v>
      </c>
      <c r="T133" s="34">
        <v>6</v>
      </c>
      <c r="U133" s="29">
        <v>8</v>
      </c>
      <c r="V133" s="29">
        <v>328</v>
      </c>
      <c r="W133" s="30">
        <v>42.917962893674371</v>
      </c>
      <c r="X133" s="29">
        <v>4</v>
      </c>
      <c r="Y133" s="29">
        <v>16</v>
      </c>
      <c r="Z133" s="29">
        <v>685</v>
      </c>
      <c r="AA133" s="29">
        <v>5</v>
      </c>
      <c r="AB133" s="29">
        <v>15</v>
      </c>
      <c r="AC133" s="30">
        <v>999</v>
      </c>
      <c r="AD133" s="29">
        <v>31</v>
      </c>
      <c r="AE133" s="29">
        <v>547</v>
      </c>
      <c r="AF133" s="33">
        <v>13</v>
      </c>
      <c r="AG133" s="35">
        <v>2</v>
      </c>
      <c r="AH133" s="35">
        <v>9</v>
      </c>
      <c r="AI133" s="34">
        <v>69.440162235090241</v>
      </c>
    </row>
    <row r="134" spans="1:35">
      <c r="A134" s="58" t="s">
        <v>136</v>
      </c>
      <c r="B134" s="37">
        <v>7</v>
      </c>
      <c r="C134" s="37">
        <v>7</v>
      </c>
      <c r="D134" s="37">
        <v>0.70379299352750813</v>
      </c>
      <c r="E134" s="37">
        <v>0</v>
      </c>
      <c r="F134" s="29">
        <v>22</v>
      </c>
      <c r="G134" s="29">
        <v>209</v>
      </c>
      <c r="H134" s="30">
        <v>506.47503061488675</v>
      </c>
      <c r="I134" s="29">
        <v>8</v>
      </c>
      <c r="J134" s="29">
        <v>194</v>
      </c>
      <c r="K134" s="30">
        <v>1.3949687630420715</v>
      </c>
      <c r="L134" s="29">
        <v>5</v>
      </c>
      <c r="M134" s="29">
        <v>73.8</v>
      </c>
      <c r="N134" s="29">
        <v>0</v>
      </c>
      <c r="O134" s="29">
        <v>7</v>
      </c>
      <c r="P134" s="30">
        <v>12</v>
      </c>
      <c r="Q134" s="29">
        <v>7</v>
      </c>
      <c r="R134" s="29">
        <v>6</v>
      </c>
      <c r="S134" s="29">
        <v>8</v>
      </c>
      <c r="T134" s="34">
        <v>7</v>
      </c>
      <c r="U134" s="29">
        <v>16</v>
      </c>
      <c r="V134" s="29">
        <v>218</v>
      </c>
      <c r="W134" s="30">
        <v>64.690422916392052</v>
      </c>
      <c r="X134" s="29">
        <v>7</v>
      </c>
      <c r="Y134" s="29">
        <v>15</v>
      </c>
      <c r="Z134" s="29">
        <v>1250</v>
      </c>
      <c r="AA134" s="29">
        <v>10</v>
      </c>
      <c r="AB134" s="29">
        <v>16</v>
      </c>
      <c r="AC134" s="30">
        <v>1250</v>
      </c>
      <c r="AD134" s="29">
        <v>39</v>
      </c>
      <c r="AE134" s="29">
        <v>620</v>
      </c>
      <c r="AF134" s="33">
        <v>24.3</v>
      </c>
      <c r="AG134" s="35">
        <v>3.7891666666666666</v>
      </c>
      <c r="AH134" s="35">
        <v>8</v>
      </c>
      <c r="AI134" s="34">
        <v>55.153658028522479</v>
      </c>
    </row>
    <row r="135" spans="1:35">
      <c r="A135" s="58" t="s">
        <v>137</v>
      </c>
      <c r="B135" s="37">
        <v>6</v>
      </c>
      <c r="C135" s="37">
        <v>6</v>
      </c>
      <c r="D135" s="37">
        <v>7.1478522329564731</v>
      </c>
      <c r="E135" s="37">
        <v>58.951358622321429</v>
      </c>
      <c r="F135" s="29">
        <v>19</v>
      </c>
      <c r="G135" s="29">
        <v>76</v>
      </c>
      <c r="H135" s="30">
        <v>0.5926380082301973</v>
      </c>
      <c r="I135" s="29">
        <v>10</v>
      </c>
      <c r="J135" s="29">
        <v>16</v>
      </c>
      <c r="K135" s="30">
        <v>0.25002947567931111</v>
      </c>
      <c r="L135" s="29">
        <v>2</v>
      </c>
      <c r="M135" s="29">
        <v>0</v>
      </c>
      <c r="N135" s="29">
        <v>0</v>
      </c>
      <c r="O135" s="29">
        <v>3</v>
      </c>
      <c r="P135" s="30">
        <v>5</v>
      </c>
      <c r="Q135" s="29">
        <v>5</v>
      </c>
      <c r="R135" s="29">
        <v>6</v>
      </c>
      <c r="S135" s="29">
        <v>4</v>
      </c>
      <c r="T135" s="34">
        <v>5</v>
      </c>
      <c r="U135" s="29">
        <v>1</v>
      </c>
      <c r="V135" s="29">
        <v>36</v>
      </c>
      <c r="W135" s="30">
        <v>11.279889800898006</v>
      </c>
      <c r="X135" s="29">
        <v>5</v>
      </c>
      <c r="Y135" s="29">
        <v>21</v>
      </c>
      <c r="Z135" s="29">
        <v>735</v>
      </c>
      <c r="AA135" s="29">
        <v>7</v>
      </c>
      <c r="AB135" s="29">
        <v>20</v>
      </c>
      <c r="AC135" s="30">
        <v>657</v>
      </c>
      <c r="AD135" s="29">
        <v>43</v>
      </c>
      <c r="AE135" s="29">
        <v>570</v>
      </c>
      <c r="AF135" s="33">
        <v>21.6</v>
      </c>
      <c r="AG135" s="35">
        <v>2.75</v>
      </c>
      <c r="AH135" s="35">
        <v>22</v>
      </c>
      <c r="AI135" s="34">
        <v>52.729721491778683</v>
      </c>
    </row>
    <row r="136" spans="1:35">
      <c r="A136" s="58" t="s">
        <v>138</v>
      </c>
      <c r="B136" s="37">
        <v>6</v>
      </c>
      <c r="C136" s="37">
        <v>10</v>
      </c>
      <c r="D136" s="37">
        <v>2.8759545788974621</v>
      </c>
      <c r="E136" s="37">
        <v>0.88969979238900621</v>
      </c>
      <c r="F136" s="29">
        <v>17</v>
      </c>
      <c r="G136" s="29">
        <v>243</v>
      </c>
      <c r="H136" s="30">
        <v>87.897134744248334</v>
      </c>
      <c r="I136" s="29">
        <v>8</v>
      </c>
      <c r="J136" s="29">
        <v>48</v>
      </c>
      <c r="K136" s="30">
        <v>1.3007047394807021</v>
      </c>
      <c r="L136" s="29">
        <v>5</v>
      </c>
      <c r="M136" s="29">
        <v>30.2</v>
      </c>
      <c r="N136" s="29">
        <v>5.7</v>
      </c>
      <c r="O136" s="29">
        <v>8</v>
      </c>
      <c r="P136" s="30">
        <v>13</v>
      </c>
      <c r="Q136" s="29">
        <v>9</v>
      </c>
      <c r="R136" s="29">
        <v>5</v>
      </c>
      <c r="S136" s="29">
        <v>4</v>
      </c>
      <c r="T136" s="34">
        <v>6</v>
      </c>
      <c r="U136" s="29">
        <v>113</v>
      </c>
      <c r="V136" s="29">
        <v>202</v>
      </c>
      <c r="W136" s="30">
        <v>44.561142759067529</v>
      </c>
      <c r="X136" s="29">
        <v>5</v>
      </c>
      <c r="Y136" s="29">
        <v>12</v>
      </c>
      <c r="Z136" s="29">
        <v>1275</v>
      </c>
      <c r="AA136" s="29">
        <v>6</v>
      </c>
      <c r="AB136" s="29">
        <v>13</v>
      </c>
      <c r="AC136" s="30">
        <v>1175</v>
      </c>
      <c r="AD136" s="29">
        <v>31</v>
      </c>
      <c r="AE136" s="29">
        <v>512</v>
      </c>
      <c r="AF136" s="33">
        <v>28.9</v>
      </c>
      <c r="AG136" s="35">
        <v>3.3333333333333335</v>
      </c>
      <c r="AH136" s="35">
        <v>10.5</v>
      </c>
      <c r="AI136" s="34">
        <v>28.469749043471019</v>
      </c>
    </row>
    <row r="137" spans="1:35">
      <c r="A137" s="58" t="s">
        <v>139</v>
      </c>
      <c r="B137" s="37">
        <v>9</v>
      </c>
      <c r="C137" s="37">
        <v>30</v>
      </c>
      <c r="D137" s="37">
        <v>2.7157084566579464</v>
      </c>
      <c r="E137" s="37">
        <v>1.7984824216277795</v>
      </c>
      <c r="F137" s="29">
        <v>54</v>
      </c>
      <c r="G137" s="29">
        <v>704</v>
      </c>
      <c r="H137" s="30">
        <v>2140.693340457301</v>
      </c>
      <c r="I137" s="29">
        <v>6</v>
      </c>
      <c r="J137" s="29">
        <v>43</v>
      </c>
      <c r="K137" s="30">
        <v>0.13043270751035185</v>
      </c>
      <c r="L137" s="29">
        <v>5</v>
      </c>
      <c r="M137" s="29">
        <v>14.3</v>
      </c>
      <c r="N137" s="29">
        <v>0</v>
      </c>
      <c r="O137" s="29">
        <v>3</v>
      </c>
      <c r="P137" s="30">
        <v>8</v>
      </c>
      <c r="Q137" s="29">
        <v>6</v>
      </c>
      <c r="R137" s="29">
        <v>2</v>
      </c>
      <c r="S137" s="29">
        <v>7</v>
      </c>
      <c r="T137" s="34">
        <v>5</v>
      </c>
      <c r="U137" s="29">
        <v>11</v>
      </c>
      <c r="V137" s="29">
        <v>320</v>
      </c>
      <c r="W137" s="30">
        <v>48.340561276415563</v>
      </c>
      <c r="X137" s="29">
        <v>8</v>
      </c>
      <c r="Y137" s="29">
        <v>36</v>
      </c>
      <c r="Z137" s="29">
        <v>1850</v>
      </c>
      <c r="AA137" s="29">
        <v>13</v>
      </c>
      <c r="AB137" s="29">
        <v>36</v>
      </c>
      <c r="AC137" s="30">
        <v>1850</v>
      </c>
      <c r="AD137" s="29">
        <v>37</v>
      </c>
      <c r="AE137" s="29">
        <v>281</v>
      </c>
      <c r="AF137" s="33">
        <v>13.4</v>
      </c>
      <c r="AG137" s="35">
        <v>3.8483333333333301</v>
      </c>
      <c r="AH137" s="35">
        <v>9</v>
      </c>
      <c r="AI137" s="34">
        <v>28.206273942811713</v>
      </c>
    </row>
    <row r="138" spans="1:35">
      <c r="A138" s="58" t="s">
        <v>140</v>
      </c>
      <c r="B138" s="37">
        <v>2</v>
      </c>
      <c r="C138" s="37">
        <v>3</v>
      </c>
      <c r="D138" s="37">
        <v>10.055135467172351</v>
      </c>
      <c r="E138" s="37">
        <v>0</v>
      </c>
      <c r="F138" s="29">
        <v>14</v>
      </c>
      <c r="G138" s="29">
        <v>210</v>
      </c>
      <c r="H138" s="30">
        <v>456.08686760128387</v>
      </c>
      <c r="I138" s="29">
        <v>4</v>
      </c>
      <c r="J138" s="29">
        <v>60</v>
      </c>
      <c r="K138" s="30">
        <v>0.45449212311619031</v>
      </c>
      <c r="L138" s="29">
        <v>2</v>
      </c>
      <c r="M138" s="29">
        <v>0</v>
      </c>
      <c r="N138" s="29">
        <v>0.4</v>
      </c>
      <c r="O138" s="29">
        <v>8</v>
      </c>
      <c r="P138" s="30">
        <v>10</v>
      </c>
      <c r="Q138" s="29">
        <v>7</v>
      </c>
      <c r="R138" s="29">
        <v>9</v>
      </c>
      <c r="S138" s="29">
        <v>3</v>
      </c>
      <c r="T138" s="34">
        <v>6.333333333333333</v>
      </c>
      <c r="U138" s="29">
        <v>34</v>
      </c>
      <c r="V138" s="29">
        <v>160</v>
      </c>
      <c r="W138" s="30">
        <v>31.343839577562616</v>
      </c>
      <c r="X138" s="29">
        <v>9</v>
      </c>
      <c r="Y138" s="29">
        <v>38</v>
      </c>
      <c r="Z138" s="29">
        <v>3275</v>
      </c>
      <c r="AA138" s="29">
        <v>9</v>
      </c>
      <c r="AB138" s="29">
        <v>35</v>
      </c>
      <c r="AC138" s="30">
        <v>5070</v>
      </c>
      <c r="AD138" s="29">
        <v>24</v>
      </c>
      <c r="AE138" s="29">
        <v>260</v>
      </c>
      <c r="AF138" s="33">
        <v>78.7</v>
      </c>
      <c r="AG138" s="35" t="s">
        <v>0</v>
      </c>
      <c r="AH138" s="35" t="s">
        <v>0</v>
      </c>
      <c r="AI138" s="34">
        <v>0</v>
      </c>
    </row>
    <row r="139" spans="1:35">
      <c r="A139" s="58" t="s">
        <v>141</v>
      </c>
      <c r="B139" s="37">
        <v>5</v>
      </c>
      <c r="C139" s="37">
        <v>9</v>
      </c>
      <c r="D139" s="37">
        <v>9.9461176485980598</v>
      </c>
      <c r="E139" s="37">
        <v>0</v>
      </c>
      <c r="F139" s="29">
        <v>18</v>
      </c>
      <c r="G139" s="29">
        <v>88</v>
      </c>
      <c r="H139" s="30">
        <v>79.834170992747104</v>
      </c>
      <c r="I139" s="29">
        <v>5</v>
      </c>
      <c r="J139" s="29">
        <v>147</v>
      </c>
      <c r="K139" s="30">
        <v>1.637877678530089</v>
      </c>
      <c r="L139" s="29">
        <v>0</v>
      </c>
      <c r="M139" s="29">
        <v>0</v>
      </c>
      <c r="N139" s="29">
        <v>0</v>
      </c>
      <c r="O139" s="29">
        <v>6</v>
      </c>
      <c r="P139" s="30">
        <v>6</v>
      </c>
      <c r="Q139" s="29">
        <v>5</v>
      </c>
      <c r="R139" s="29">
        <v>6</v>
      </c>
      <c r="S139" s="29">
        <v>8</v>
      </c>
      <c r="T139" s="34">
        <v>6.333333333333333</v>
      </c>
      <c r="U139" s="29">
        <v>37</v>
      </c>
      <c r="V139" s="29">
        <v>224</v>
      </c>
      <c r="W139" s="30">
        <v>18.893930551557023</v>
      </c>
      <c r="X139" s="29">
        <v>7</v>
      </c>
      <c r="Y139" s="29">
        <v>27</v>
      </c>
      <c r="Z139" s="29">
        <v>820</v>
      </c>
      <c r="AA139" s="29">
        <v>7</v>
      </c>
      <c r="AB139" s="29">
        <v>31</v>
      </c>
      <c r="AC139" s="30">
        <v>848</v>
      </c>
      <c r="AD139" s="29">
        <v>44</v>
      </c>
      <c r="AE139" s="29">
        <v>455</v>
      </c>
      <c r="AF139" s="33">
        <v>19.7</v>
      </c>
      <c r="AG139" s="35">
        <v>2.5416666666666701</v>
      </c>
      <c r="AH139" s="35">
        <v>38</v>
      </c>
      <c r="AI139" s="34">
        <v>14.258777282193897</v>
      </c>
    </row>
    <row r="140" spans="1:35">
      <c r="A140" s="58" t="s">
        <v>142</v>
      </c>
      <c r="B140" s="37">
        <v>10</v>
      </c>
      <c r="C140" s="37">
        <v>144</v>
      </c>
      <c r="D140" s="37">
        <v>81.652637218568657</v>
      </c>
      <c r="E140" s="37">
        <v>0</v>
      </c>
      <c r="F140" s="29">
        <v>13</v>
      </c>
      <c r="G140" s="29">
        <v>255</v>
      </c>
      <c r="H140" s="30">
        <v>631.3559740282808</v>
      </c>
      <c r="I140" s="29">
        <v>7</v>
      </c>
      <c r="J140" s="29">
        <v>62</v>
      </c>
      <c r="K140" s="30">
        <v>10.862051183445885</v>
      </c>
      <c r="L140" s="29">
        <v>0</v>
      </c>
      <c r="M140" s="29">
        <v>0</v>
      </c>
      <c r="N140" s="29">
        <v>0</v>
      </c>
      <c r="O140" s="29">
        <v>3</v>
      </c>
      <c r="P140" s="30">
        <v>3</v>
      </c>
      <c r="Q140" s="29">
        <v>3</v>
      </c>
      <c r="R140" s="29">
        <v>1</v>
      </c>
      <c r="S140" s="29">
        <v>6</v>
      </c>
      <c r="T140" s="34">
        <v>3.3333333333333335</v>
      </c>
      <c r="U140" s="29">
        <v>42</v>
      </c>
      <c r="V140" s="29">
        <v>424</v>
      </c>
      <c r="W140" s="30">
        <v>47.222054535030125</v>
      </c>
      <c r="X140" s="29">
        <v>8</v>
      </c>
      <c r="Y140" s="29">
        <v>27</v>
      </c>
      <c r="Z140" s="29">
        <v>690</v>
      </c>
      <c r="AA140" s="29">
        <v>8</v>
      </c>
      <c r="AB140" s="29">
        <v>29</v>
      </c>
      <c r="AC140" s="30">
        <v>577</v>
      </c>
      <c r="AD140" s="29">
        <v>43</v>
      </c>
      <c r="AE140" s="29">
        <v>1185</v>
      </c>
      <c r="AF140" s="33">
        <v>50.5</v>
      </c>
      <c r="AG140" s="35" t="s">
        <v>0</v>
      </c>
      <c r="AH140" s="35" t="s">
        <v>0</v>
      </c>
      <c r="AI140" s="34">
        <v>0</v>
      </c>
    </row>
    <row r="141" spans="1:35">
      <c r="A141" s="58" t="s">
        <v>143</v>
      </c>
      <c r="B141" s="37">
        <v>4</v>
      </c>
      <c r="C141" s="37">
        <v>5</v>
      </c>
      <c r="D141" s="37">
        <v>7.6504544576716889</v>
      </c>
      <c r="E141" s="37">
        <v>0</v>
      </c>
      <c r="F141" s="29">
        <v>17</v>
      </c>
      <c r="G141" s="29">
        <v>94</v>
      </c>
      <c r="H141" s="30">
        <v>32.842477418408592</v>
      </c>
      <c r="I141" s="29">
        <v>2</v>
      </c>
      <c r="J141" s="29">
        <v>2</v>
      </c>
      <c r="K141" s="30">
        <v>0</v>
      </c>
      <c r="L141" s="29">
        <v>6</v>
      </c>
      <c r="M141" s="29">
        <v>17.899999999999999</v>
      </c>
      <c r="N141" s="29">
        <v>0</v>
      </c>
      <c r="O141" s="29">
        <v>4</v>
      </c>
      <c r="P141" s="30">
        <v>10</v>
      </c>
      <c r="Q141" s="29">
        <v>9</v>
      </c>
      <c r="R141" s="29">
        <v>8</v>
      </c>
      <c r="S141" s="29">
        <v>4</v>
      </c>
      <c r="T141" s="34">
        <v>7</v>
      </c>
      <c r="U141" s="29">
        <v>14</v>
      </c>
      <c r="V141" s="29">
        <v>79</v>
      </c>
      <c r="W141" s="30">
        <v>14.524542841703406</v>
      </c>
      <c r="X141" s="29">
        <v>5</v>
      </c>
      <c r="Y141" s="29">
        <v>17</v>
      </c>
      <c r="Z141" s="29">
        <v>681</v>
      </c>
      <c r="AA141" s="29">
        <v>5</v>
      </c>
      <c r="AB141" s="29">
        <v>18</v>
      </c>
      <c r="AC141" s="30">
        <v>678</v>
      </c>
      <c r="AD141" s="29">
        <v>43</v>
      </c>
      <c r="AE141" s="29">
        <v>635</v>
      </c>
      <c r="AF141" s="33">
        <v>27.5</v>
      </c>
      <c r="AG141" s="35">
        <v>1.5</v>
      </c>
      <c r="AH141" s="35">
        <v>22</v>
      </c>
      <c r="AI141" s="34">
        <v>37.523866053703145</v>
      </c>
    </row>
    <row r="142" spans="1:35">
      <c r="A142" s="58" t="s">
        <v>144</v>
      </c>
      <c r="B142" s="37">
        <v>4</v>
      </c>
      <c r="C142" s="37">
        <v>8</v>
      </c>
      <c r="D142" s="37">
        <v>63.663760619365888</v>
      </c>
      <c r="E142" s="37">
        <v>206.87515636370276</v>
      </c>
      <c r="F142" s="29">
        <v>16</v>
      </c>
      <c r="G142" s="29">
        <v>220</v>
      </c>
      <c r="H142" s="30">
        <v>463.11072503578504</v>
      </c>
      <c r="I142" s="29">
        <v>6</v>
      </c>
      <c r="J142" s="29">
        <v>124</v>
      </c>
      <c r="K142" s="30">
        <v>20.599713825367303</v>
      </c>
      <c r="L142" s="29">
        <v>1</v>
      </c>
      <c r="M142" s="29">
        <v>0</v>
      </c>
      <c r="N142" s="29">
        <v>4.4000000000000004</v>
      </c>
      <c r="O142" s="29">
        <v>3</v>
      </c>
      <c r="P142" s="30">
        <v>4</v>
      </c>
      <c r="Q142" s="29">
        <v>6</v>
      </c>
      <c r="R142" s="29">
        <v>1</v>
      </c>
      <c r="S142" s="29">
        <v>2</v>
      </c>
      <c r="T142" s="34">
        <v>3</v>
      </c>
      <c r="U142" s="29">
        <v>59</v>
      </c>
      <c r="V142" s="29">
        <v>666</v>
      </c>
      <c r="W142" s="30">
        <v>45.994472971463736</v>
      </c>
      <c r="X142" s="29">
        <v>6</v>
      </c>
      <c r="Y142" s="29">
        <v>11</v>
      </c>
      <c r="Z142" s="29">
        <v>1098</v>
      </c>
      <c r="AA142" s="29">
        <v>5</v>
      </c>
      <c r="AB142" s="29">
        <v>14</v>
      </c>
      <c r="AC142" s="30">
        <v>1940</v>
      </c>
      <c r="AD142" s="29">
        <v>44</v>
      </c>
      <c r="AE142" s="29">
        <v>780</v>
      </c>
      <c r="AF142" s="33">
        <v>26.5</v>
      </c>
      <c r="AG142" s="35">
        <v>3</v>
      </c>
      <c r="AH142" s="35">
        <v>7.0000000000000009</v>
      </c>
      <c r="AI142" s="34">
        <v>31.560779156735443</v>
      </c>
    </row>
    <row r="143" spans="1:35">
      <c r="A143" s="58" t="s">
        <v>145</v>
      </c>
      <c r="B143" s="37">
        <v>7</v>
      </c>
      <c r="C143" s="37">
        <v>13</v>
      </c>
      <c r="D143" s="37">
        <v>7.0506215641214123</v>
      </c>
      <c r="E143" s="37">
        <v>6.0730710603311397</v>
      </c>
      <c r="F143" s="29">
        <v>20</v>
      </c>
      <c r="G143" s="29">
        <v>279</v>
      </c>
      <c r="H143" s="30">
        <v>1907.4955106291306</v>
      </c>
      <c r="I143" s="29">
        <v>6</v>
      </c>
      <c r="J143" s="29">
        <v>111</v>
      </c>
      <c r="K143" s="30">
        <v>2.8383463422173523</v>
      </c>
      <c r="L143" s="29">
        <v>6</v>
      </c>
      <c r="M143" s="29">
        <v>94.2</v>
      </c>
      <c r="N143" s="29">
        <v>0</v>
      </c>
      <c r="O143" s="29">
        <v>8</v>
      </c>
      <c r="P143" s="30">
        <v>14</v>
      </c>
      <c r="Q143" s="29">
        <v>7</v>
      </c>
      <c r="R143" s="29">
        <v>6</v>
      </c>
      <c r="S143" s="29">
        <v>3</v>
      </c>
      <c r="T143" s="34">
        <v>5.333333333333333</v>
      </c>
      <c r="U143" s="29">
        <v>66</v>
      </c>
      <c r="V143" s="29">
        <v>279</v>
      </c>
      <c r="W143" s="30">
        <v>33.98082057953409</v>
      </c>
      <c r="X143" s="29">
        <v>6</v>
      </c>
      <c r="Y143" s="29">
        <v>12</v>
      </c>
      <c r="Z143" s="29">
        <v>1398</v>
      </c>
      <c r="AA143" s="29">
        <v>6</v>
      </c>
      <c r="AB143" s="29">
        <v>14</v>
      </c>
      <c r="AC143" s="30">
        <v>1559</v>
      </c>
      <c r="AD143" s="29">
        <v>36</v>
      </c>
      <c r="AE143" s="29">
        <v>635</v>
      </c>
      <c r="AF143" s="33">
        <v>28.9</v>
      </c>
      <c r="AG143" s="35">
        <v>2.6666666666666599</v>
      </c>
      <c r="AH143" s="35">
        <v>23</v>
      </c>
      <c r="AI143" s="34">
        <v>25.408748866521115</v>
      </c>
    </row>
    <row r="144" spans="1:35">
      <c r="A144" s="58" t="s">
        <v>146</v>
      </c>
      <c r="B144" s="37">
        <v>9</v>
      </c>
      <c r="C144" s="37">
        <v>38</v>
      </c>
      <c r="D144" s="37">
        <v>7.2684537098326274</v>
      </c>
      <c r="E144" s="37">
        <v>0</v>
      </c>
      <c r="F144" s="29">
        <v>19</v>
      </c>
      <c r="G144" s="29">
        <v>144</v>
      </c>
      <c r="H144" s="30">
        <v>30.303627108653362</v>
      </c>
      <c r="I144" s="29">
        <v>4</v>
      </c>
      <c r="J144" s="29">
        <v>33</v>
      </c>
      <c r="K144" s="30">
        <v>7.0008353037596409</v>
      </c>
      <c r="L144" s="29">
        <v>0</v>
      </c>
      <c r="M144" s="29">
        <v>0</v>
      </c>
      <c r="N144" s="29">
        <v>0</v>
      </c>
      <c r="O144" s="29">
        <v>4</v>
      </c>
      <c r="P144" s="30">
        <v>4</v>
      </c>
      <c r="Q144" s="29">
        <v>4</v>
      </c>
      <c r="R144" s="29">
        <v>8</v>
      </c>
      <c r="S144" s="29">
        <v>5</v>
      </c>
      <c r="T144" s="34">
        <v>5.666666666666667</v>
      </c>
      <c r="U144" s="29">
        <v>16</v>
      </c>
      <c r="V144" s="29">
        <v>76</v>
      </c>
      <c r="W144" s="30">
        <v>44.120648558467508</v>
      </c>
      <c r="X144" s="29">
        <v>6</v>
      </c>
      <c r="Y144" s="29">
        <v>17</v>
      </c>
      <c r="Z144" s="29">
        <v>1839</v>
      </c>
      <c r="AA144" s="29">
        <v>5</v>
      </c>
      <c r="AB144" s="29">
        <v>19</v>
      </c>
      <c r="AC144" s="30">
        <v>1839</v>
      </c>
      <c r="AD144" s="29">
        <v>38</v>
      </c>
      <c r="AE144" s="29">
        <v>720</v>
      </c>
      <c r="AF144" s="33">
        <v>14.3</v>
      </c>
      <c r="AG144" s="35" t="s">
        <v>0</v>
      </c>
      <c r="AH144" s="35" t="s">
        <v>0</v>
      </c>
      <c r="AI144" s="34">
        <v>0</v>
      </c>
    </row>
    <row r="145" spans="1:35">
      <c r="A145" s="58" t="s">
        <v>147</v>
      </c>
      <c r="B145" s="37">
        <v>6</v>
      </c>
      <c r="C145" s="37">
        <v>12</v>
      </c>
      <c r="D145" s="37">
        <v>118.82952887684439</v>
      </c>
      <c r="E145" s="37">
        <v>0</v>
      </c>
      <c r="F145" s="29">
        <v>25</v>
      </c>
      <c r="G145" s="29">
        <v>283</v>
      </c>
      <c r="H145" s="30">
        <v>368.46894077139535</v>
      </c>
      <c r="I145" s="29">
        <v>7</v>
      </c>
      <c r="J145" s="29">
        <v>236</v>
      </c>
      <c r="K145" s="30">
        <v>12.384756126264779</v>
      </c>
      <c r="L145" s="29">
        <v>0</v>
      </c>
      <c r="M145" s="29">
        <v>0</v>
      </c>
      <c r="N145" s="29">
        <v>0</v>
      </c>
      <c r="O145" s="29">
        <v>6</v>
      </c>
      <c r="P145" s="30">
        <v>6</v>
      </c>
      <c r="Q145" s="29">
        <v>6</v>
      </c>
      <c r="R145" s="29">
        <v>7</v>
      </c>
      <c r="S145" s="29">
        <v>6</v>
      </c>
      <c r="T145" s="34">
        <v>6.333333333333333</v>
      </c>
      <c r="U145" s="29">
        <v>29</v>
      </c>
      <c r="V145" s="29">
        <v>357</v>
      </c>
      <c r="W145" s="30">
        <v>235.55072125626535</v>
      </c>
      <c r="X145" s="29">
        <v>7</v>
      </c>
      <c r="Y145" s="29">
        <v>26</v>
      </c>
      <c r="Z145" s="29">
        <v>1573</v>
      </c>
      <c r="AA145" s="29">
        <v>7</v>
      </c>
      <c r="AB145" s="29">
        <v>31</v>
      </c>
      <c r="AC145" s="30">
        <v>1639</v>
      </c>
      <c r="AD145" s="29">
        <v>40</v>
      </c>
      <c r="AE145" s="29">
        <v>515</v>
      </c>
      <c r="AF145" s="33">
        <v>149.5</v>
      </c>
      <c r="AG145" s="35">
        <v>2.5833333333333335</v>
      </c>
      <c r="AH145" s="35">
        <v>42</v>
      </c>
      <c r="AI145" s="34">
        <v>8.4751318210305513</v>
      </c>
    </row>
    <row r="146" spans="1:35">
      <c r="A146" s="58" t="s">
        <v>148</v>
      </c>
      <c r="B146" s="37">
        <v>3</v>
      </c>
      <c r="C146" s="37">
        <v>3</v>
      </c>
      <c r="D146" s="37">
        <v>0.74411303421611019</v>
      </c>
      <c r="E146" s="37">
        <v>0</v>
      </c>
      <c r="F146" s="29">
        <v>11</v>
      </c>
      <c r="G146" s="29">
        <v>25</v>
      </c>
      <c r="H146" s="30">
        <v>19.922128601262283</v>
      </c>
      <c r="I146" s="29">
        <v>3</v>
      </c>
      <c r="J146" s="29">
        <v>5</v>
      </c>
      <c r="K146" s="30">
        <v>2.8017791111471442</v>
      </c>
      <c r="L146" s="29">
        <v>4</v>
      </c>
      <c r="M146" s="29">
        <v>40.299999999999997</v>
      </c>
      <c r="N146" s="29">
        <v>0</v>
      </c>
      <c r="O146" s="29">
        <v>10</v>
      </c>
      <c r="P146" s="30">
        <v>14</v>
      </c>
      <c r="Q146" s="29">
        <v>10</v>
      </c>
      <c r="R146" s="29">
        <v>9</v>
      </c>
      <c r="S146" s="29">
        <v>9</v>
      </c>
      <c r="T146" s="34">
        <v>9.3333333333333339</v>
      </c>
      <c r="U146" s="29">
        <v>5</v>
      </c>
      <c r="V146" s="29">
        <v>84</v>
      </c>
      <c r="W146" s="30">
        <v>27.798176928750813</v>
      </c>
      <c r="X146" s="29">
        <v>4</v>
      </c>
      <c r="Y146" s="29">
        <v>5</v>
      </c>
      <c r="Z146" s="29">
        <v>456</v>
      </c>
      <c r="AA146" s="29">
        <v>4</v>
      </c>
      <c r="AB146" s="29">
        <v>3</v>
      </c>
      <c r="AC146" s="30">
        <v>439</v>
      </c>
      <c r="AD146" s="29">
        <v>21</v>
      </c>
      <c r="AE146" s="29">
        <v>150</v>
      </c>
      <c r="AF146" s="33">
        <v>25.8</v>
      </c>
      <c r="AG146" s="35">
        <v>0.78</v>
      </c>
      <c r="AH146" s="35">
        <v>1</v>
      </c>
      <c r="AI146" s="34">
        <v>91.32504424139492</v>
      </c>
    </row>
    <row r="147" spans="1:35">
      <c r="A147" s="58" t="s">
        <v>149</v>
      </c>
      <c r="B147" s="37">
        <v>6</v>
      </c>
      <c r="C147" s="37">
        <v>16</v>
      </c>
      <c r="D147" s="37">
        <v>2.0353787134068244</v>
      </c>
      <c r="E147" s="37">
        <v>23.827894092798218</v>
      </c>
      <c r="F147" s="29">
        <v>13</v>
      </c>
      <c r="G147" s="29">
        <v>287</v>
      </c>
      <c r="H147" s="30">
        <v>13.572550708106533</v>
      </c>
      <c r="I147" s="29">
        <v>3</v>
      </c>
      <c r="J147" s="29">
        <v>17</v>
      </c>
      <c r="K147" s="30">
        <v>5.3469794344239201E-2</v>
      </c>
      <c r="L147" s="29">
        <v>4</v>
      </c>
      <c r="M147" s="29">
        <v>44</v>
      </c>
      <c r="N147" s="29">
        <v>1.4</v>
      </c>
      <c r="O147" s="29">
        <v>9</v>
      </c>
      <c r="P147" s="30">
        <v>13</v>
      </c>
      <c r="Q147" s="29">
        <v>3</v>
      </c>
      <c r="R147" s="29">
        <v>4</v>
      </c>
      <c r="S147" s="29">
        <v>7</v>
      </c>
      <c r="T147" s="34">
        <v>4.666666666666667</v>
      </c>
      <c r="U147" s="29">
        <v>31</v>
      </c>
      <c r="V147" s="29">
        <v>257</v>
      </c>
      <c r="W147" s="30">
        <v>48.592012857389932</v>
      </c>
      <c r="X147" s="29">
        <v>6</v>
      </c>
      <c r="Y147" s="29">
        <v>20</v>
      </c>
      <c r="Z147" s="29">
        <v>1445</v>
      </c>
      <c r="AA147" s="29">
        <v>8</v>
      </c>
      <c r="AB147" s="29">
        <v>25</v>
      </c>
      <c r="AC147" s="30">
        <v>1445</v>
      </c>
      <c r="AD147" s="29">
        <v>30</v>
      </c>
      <c r="AE147" s="29">
        <v>565</v>
      </c>
      <c r="AF147" s="33">
        <v>30</v>
      </c>
      <c r="AG147" s="35">
        <v>4</v>
      </c>
      <c r="AH147" s="35">
        <v>18</v>
      </c>
      <c r="AI147" s="34">
        <v>45.899627767473568</v>
      </c>
    </row>
    <row r="148" spans="1:35">
      <c r="A148" s="58" t="s">
        <v>150</v>
      </c>
      <c r="B148" s="37">
        <v>3</v>
      </c>
      <c r="C148" s="37">
        <v>6</v>
      </c>
      <c r="D148" s="37">
        <v>0</v>
      </c>
      <c r="E148" s="37">
        <v>43.284819007099081</v>
      </c>
      <c r="F148" s="29">
        <v>14</v>
      </c>
      <c r="G148" s="29">
        <v>197</v>
      </c>
      <c r="H148" s="30">
        <v>79.874840932217765</v>
      </c>
      <c r="I148" s="29">
        <v>6</v>
      </c>
      <c r="J148" s="29">
        <v>391</v>
      </c>
      <c r="K148" s="30">
        <v>2.0210975979149803</v>
      </c>
      <c r="L148" s="29">
        <v>2</v>
      </c>
      <c r="M148" s="29">
        <v>0</v>
      </c>
      <c r="N148" s="29">
        <v>2.7</v>
      </c>
      <c r="O148" s="29">
        <v>6</v>
      </c>
      <c r="P148" s="30">
        <v>8</v>
      </c>
      <c r="Q148" s="29">
        <v>3</v>
      </c>
      <c r="R148" s="29">
        <v>9</v>
      </c>
      <c r="S148" s="29">
        <v>8</v>
      </c>
      <c r="T148" s="34">
        <v>6.666666666666667</v>
      </c>
      <c r="U148" s="29">
        <v>22</v>
      </c>
      <c r="V148" s="29">
        <v>260</v>
      </c>
      <c r="W148" s="30">
        <v>37.464445016874762</v>
      </c>
      <c r="X148" s="29">
        <v>6</v>
      </c>
      <c r="Y148" s="29">
        <v>20</v>
      </c>
      <c r="Z148" s="29">
        <v>1075</v>
      </c>
      <c r="AA148" s="29">
        <v>8</v>
      </c>
      <c r="AB148" s="29">
        <v>21</v>
      </c>
      <c r="AC148" s="30">
        <v>1130</v>
      </c>
      <c r="AD148" s="29">
        <v>32</v>
      </c>
      <c r="AE148" s="29">
        <v>1290</v>
      </c>
      <c r="AF148" s="33">
        <v>12.7</v>
      </c>
      <c r="AG148" s="35">
        <v>2</v>
      </c>
      <c r="AH148" s="35">
        <v>8</v>
      </c>
      <c r="AI148" s="34">
        <v>45.472625630099756</v>
      </c>
    </row>
    <row r="149" spans="1:35">
      <c r="A149" s="58" t="s">
        <v>151</v>
      </c>
      <c r="B149" s="37">
        <v>7</v>
      </c>
      <c r="C149" s="37">
        <v>57</v>
      </c>
      <c r="D149" s="37">
        <v>52.674725764549017</v>
      </c>
      <c r="E149" s="37">
        <v>0</v>
      </c>
      <c r="F149" s="29">
        <v>12</v>
      </c>
      <c r="G149" s="29">
        <v>62</v>
      </c>
      <c r="H149" s="30">
        <v>504.13667055785908</v>
      </c>
      <c r="I149" s="29">
        <v>10</v>
      </c>
      <c r="J149" s="29">
        <v>297</v>
      </c>
      <c r="K149" s="30">
        <v>4.8083719057342398</v>
      </c>
      <c r="L149" s="29">
        <v>0</v>
      </c>
      <c r="M149" s="29">
        <v>0</v>
      </c>
      <c r="N149" s="29">
        <v>0</v>
      </c>
      <c r="O149" s="29">
        <v>3</v>
      </c>
      <c r="P149" s="30">
        <v>3</v>
      </c>
      <c r="Q149" s="29">
        <v>3</v>
      </c>
      <c r="R149" s="29">
        <v>7</v>
      </c>
      <c r="S149" s="29">
        <v>7</v>
      </c>
      <c r="T149" s="34">
        <v>5.666666666666667</v>
      </c>
      <c r="U149" s="29">
        <v>33</v>
      </c>
      <c r="V149" s="29">
        <v>80</v>
      </c>
      <c r="W149" s="30">
        <v>36.313229896847766</v>
      </c>
      <c r="X149" s="29">
        <v>7</v>
      </c>
      <c r="Y149" s="29">
        <v>24</v>
      </c>
      <c r="Z149" s="29">
        <v>1023</v>
      </c>
      <c r="AA149" s="29">
        <v>4</v>
      </c>
      <c r="AB149" s="29">
        <v>21</v>
      </c>
      <c r="AC149" s="30">
        <v>1237</v>
      </c>
      <c r="AD149" s="29">
        <v>37</v>
      </c>
      <c r="AE149" s="29">
        <v>455</v>
      </c>
      <c r="AF149" s="33">
        <v>78.900000000000006</v>
      </c>
      <c r="AG149" s="35">
        <v>1</v>
      </c>
      <c r="AH149" s="35">
        <v>38</v>
      </c>
      <c r="AI149" s="34">
        <v>23.632385120350108</v>
      </c>
    </row>
    <row r="150" spans="1:35">
      <c r="A150" s="58" t="s">
        <v>152</v>
      </c>
      <c r="B150" s="37">
        <v>6</v>
      </c>
      <c r="C150" s="37">
        <v>22</v>
      </c>
      <c r="D150" s="37">
        <v>5.8812393859904351</v>
      </c>
      <c r="E150" s="37">
        <v>2.2030984649760873E-3</v>
      </c>
      <c r="F150" s="29">
        <v>17</v>
      </c>
      <c r="G150" s="29">
        <v>174</v>
      </c>
      <c r="H150" s="30">
        <v>24.454392961234571</v>
      </c>
      <c r="I150" s="29">
        <v>6</v>
      </c>
      <c r="J150" s="29">
        <v>24</v>
      </c>
      <c r="K150" s="30">
        <v>8.6521171456329196</v>
      </c>
      <c r="L150" s="29">
        <v>6</v>
      </c>
      <c r="M150" s="29">
        <v>54.7</v>
      </c>
      <c r="N150" s="29">
        <v>0</v>
      </c>
      <c r="O150" s="29">
        <v>9</v>
      </c>
      <c r="P150" s="30">
        <v>15</v>
      </c>
      <c r="Q150" s="29">
        <v>8</v>
      </c>
      <c r="R150" s="29">
        <v>8</v>
      </c>
      <c r="S150" s="29">
        <v>8</v>
      </c>
      <c r="T150" s="34">
        <v>8</v>
      </c>
      <c r="U150" s="29">
        <v>9</v>
      </c>
      <c r="V150" s="29">
        <v>200</v>
      </c>
      <c r="W150" s="30">
        <v>30.233259345914348</v>
      </c>
      <c r="X150" s="29">
        <v>8</v>
      </c>
      <c r="Y150" s="29">
        <v>30</v>
      </c>
      <c r="Z150" s="29">
        <v>1531</v>
      </c>
      <c r="AA150" s="29">
        <v>9</v>
      </c>
      <c r="AB150" s="29">
        <v>35</v>
      </c>
      <c r="AC150" s="30">
        <v>1807</v>
      </c>
      <c r="AD150" s="29">
        <v>30</v>
      </c>
      <c r="AE150" s="29">
        <v>600</v>
      </c>
      <c r="AF150" s="33">
        <v>33.200000000000003</v>
      </c>
      <c r="AG150" s="35">
        <v>2</v>
      </c>
      <c r="AH150" s="35">
        <v>18</v>
      </c>
      <c r="AI150" s="34">
        <v>32.223328191820102</v>
      </c>
    </row>
    <row r="151" spans="1:35">
      <c r="A151" s="58" t="s">
        <v>153</v>
      </c>
      <c r="B151" s="37">
        <v>10</v>
      </c>
      <c r="C151" s="37">
        <v>47</v>
      </c>
      <c r="D151" s="37">
        <v>15.015645838151029</v>
      </c>
      <c r="E151" s="37">
        <v>12.833635892039997</v>
      </c>
      <c r="F151" s="29">
        <v>11</v>
      </c>
      <c r="G151" s="29">
        <v>233</v>
      </c>
      <c r="H151" s="30">
        <v>60.894834867355939</v>
      </c>
      <c r="I151" s="29">
        <v>4</v>
      </c>
      <c r="J151" s="29">
        <v>18</v>
      </c>
      <c r="K151" s="30">
        <v>7.2169911016484249</v>
      </c>
      <c r="L151" s="29">
        <v>5</v>
      </c>
      <c r="M151" s="29">
        <v>7.6</v>
      </c>
      <c r="N151" s="29">
        <v>45.3</v>
      </c>
      <c r="O151" s="29">
        <v>6</v>
      </c>
      <c r="P151" s="30">
        <v>11</v>
      </c>
      <c r="Q151" s="29">
        <v>5</v>
      </c>
      <c r="R151" s="29">
        <v>6</v>
      </c>
      <c r="S151" s="29">
        <v>4</v>
      </c>
      <c r="T151" s="34">
        <v>5</v>
      </c>
      <c r="U151" s="29">
        <v>8</v>
      </c>
      <c r="V151" s="29">
        <v>213</v>
      </c>
      <c r="W151" s="30">
        <v>56.869570694846757</v>
      </c>
      <c r="X151" s="29">
        <v>6</v>
      </c>
      <c r="Y151" s="29">
        <v>9</v>
      </c>
      <c r="Z151" s="29">
        <v>1221</v>
      </c>
      <c r="AA151" s="29">
        <v>8</v>
      </c>
      <c r="AB151" s="29">
        <v>10</v>
      </c>
      <c r="AC151" s="30">
        <v>1221</v>
      </c>
      <c r="AD151" s="29">
        <v>39</v>
      </c>
      <c r="AE151" s="29">
        <v>515</v>
      </c>
      <c r="AF151" s="33">
        <v>17.2</v>
      </c>
      <c r="AG151" s="35">
        <v>1</v>
      </c>
      <c r="AH151" s="35">
        <v>14.499999999999998</v>
      </c>
      <c r="AI151" s="34">
        <v>73.153022492055399</v>
      </c>
    </row>
    <row r="152" spans="1:35">
      <c r="A152" s="58" t="s">
        <v>154</v>
      </c>
      <c r="B152" s="37">
        <v>4</v>
      </c>
      <c r="C152" s="37">
        <v>38</v>
      </c>
      <c r="D152" s="37">
        <v>5.8502399341959928</v>
      </c>
      <c r="E152" s="37">
        <v>0</v>
      </c>
      <c r="F152" s="29">
        <v>22</v>
      </c>
      <c r="G152" s="29">
        <v>214</v>
      </c>
      <c r="H152" s="30">
        <v>1458.7939671488218</v>
      </c>
      <c r="I152" s="29">
        <v>8</v>
      </c>
      <c r="J152" s="29">
        <v>83</v>
      </c>
      <c r="K152" s="30">
        <v>5.1111592559545951</v>
      </c>
      <c r="L152" s="29">
        <v>5</v>
      </c>
      <c r="M152" s="29">
        <v>14.3</v>
      </c>
      <c r="N152" s="29">
        <v>0</v>
      </c>
      <c r="O152" s="29">
        <v>4</v>
      </c>
      <c r="P152" s="30">
        <v>9</v>
      </c>
      <c r="Q152" s="29">
        <v>4</v>
      </c>
      <c r="R152" s="29">
        <v>5</v>
      </c>
      <c r="S152" s="29">
        <v>7</v>
      </c>
      <c r="T152" s="34">
        <v>5.333333333333333</v>
      </c>
      <c r="U152" s="29">
        <v>62</v>
      </c>
      <c r="V152" s="29">
        <v>256</v>
      </c>
      <c r="W152" s="30">
        <v>63.725717828609142</v>
      </c>
      <c r="X152" s="29">
        <v>8</v>
      </c>
      <c r="Y152" s="29">
        <v>21</v>
      </c>
      <c r="Z152" s="29">
        <v>715</v>
      </c>
      <c r="AA152" s="29">
        <v>6</v>
      </c>
      <c r="AB152" s="29">
        <v>20</v>
      </c>
      <c r="AC152" s="30">
        <v>745</v>
      </c>
      <c r="AD152" s="29">
        <v>40</v>
      </c>
      <c r="AE152" s="29">
        <v>1318</v>
      </c>
      <c r="AF152" s="33">
        <v>22.8</v>
      </c>
      <c r="AG152" s="35">
        <v>1.67</v>
      </c>
      <c r="AH152" s="35">
        <v>5</v>
      </c>
      <c r="AI152" s="34">
        <v>43.449768313715978</v>
      </c>
    </row>
    <row r="153" spans="1:35">
      <c r="A153" s="58" t="s">
        <v>155</v>
      </c>
      <c r="B153" s="37">
        <v>8</v>
      </c>
      <c r="C153" s="37">
        <v>45</v>
      </c>
      <c r="D153" s="37">
        <v>11.854585608959962</v>
      </c>
      <c r="E153" s="37">
        <v>0</v>
      </c>
      <c r="F153" s="29">
        <v>14</v>
      </c>
      <c r="G153" s="29">
        <v>67</v>
      </c>
      <c r="H153" s="30">
        <v>4.8383526338406266</v>
      </c>
      <c r="I153" s="29">
        <v>6</v>
      </c>
      <c r="J153" s="29">
        <v>81</v>
      </c>
      <c r="K153" s="30">
        <v>13.270947844275026</v>
      </c>
      <c r="L153" s="29">
        <v>0</v>
      </c>
      <c r="M153" s="29">
        <v>0</v>
      </c>
      <c r="N153" s="29">
        <v>0</v>
      </c>
      <c r="O153" s="29">
        <v>8</v>
      </c>
      <c r="P153" s="30">
        <v>8</v>
      </c>
      <c r="Q153" s="29">
        <v>4</v>
      </c>
      <c r="R153" s="29">
        <v>8</v>
      </c>
      <c r="S153" s="29">
        <v>7</v>
      </c>
      <c r="T153" s="34">
        <v>6.333333333333333</v>
      </c>
      <c r="U153" s="29">
        <v>24</v>
      </c>
      <c r="V153" s="29">
        <v>154.5</v>
      </c>
      <c r="W153" s="30">
        <v>52.742970064006954</v>
      </c>
      <c r="X153" s="29">
        <v>6</v>
      </c>
      <c r="Y153" s="29">
        <v>12</v>
      </c>
      <c r="Z153" s="29">
        <v>850</v>
      </c>
      <c r="AA153" s="29">
        <v>6</v>
      </c>
      <c r="AB153" s="29">
        <v>13</v>
      </c>
      <c r="AC153" s="30">
        <v>2138</v>
      </c>
      <c r="AD153" s="29">
        <v>47</v>
      </c>
      <c r="AE153" s="29">
        <v>578</v>
      </c>
      <c r="AF153" s="33">
        <v>20.5</v>
      </c>
      <c r="AG153" s="35" t="s">
        <v>0</v>
      </c>
      <c r="AH153" s="35" t="s">
        <v>0</v>
      </c>
      <c r="AI153" s="34">
        <v>0</v>
      </c>
    </row>
    <row r="154" spans="1:35">
      <c r="A154" s="58" t="s">
        <v>156</v>
      </c>
      <c r="B154" s="37">
        <v>5</v>
      </c>
      <c r="C154" s="37">
        <v>14</v>
      </c>
      <c r="D154" s="37">
        <v>21.820642036301081</v>
      </c>
      <c r="E154" s="37">
        <v>0</v>
      </c>
      <c r="F154" s="29">
        <v>9</v>
      </c>
      <c r="G154" s="29">
        <v>139</v>
      </c>
      <c r="H154" s="30">
        <v>29.541792295299921</v>
      </c>
      <c r="I154" s="29">
        <v>6</v>
      </c>
      <c r="J154" s="29">
        <v>16</v>
      </c>
      <c r="K154" s="30">
        <v>7.4498512589370742</v>
      </c>
      <c r="L154" s="29">
        <v>0</v>
      </c>
      <c r="M154" s="29">
        <v>0</v>
      </c>
      <c r="N154" s="29">
        <v>0</v>
      </c>
      <c r="O154" s="29">
        <v>8</v>
      </c>
      <c r="P154" s="30">
        <v>8</v>
      </c>
      <c r="Q154" s="29">
        <v>4</v>
      </c>
      <c r="R154" s="29">
        <v>8</v>
      </c>
      <c r="S154" s="29">
        <v>7</v>
      </c>
      <c r="T154" s="34">
        <v>6.333333333333333</v>
      </c>
      <c r="U154" s="29">
        <v>32</v>
      </c>
      <c r="V154" s="29">
        <v>92</v>
      </c>
      <c r="W154" s="30">
        <v>34.440772369457115</v>
      </c>
      <c r="X154" s="29">
        <v>5</v>
      </c>
      <c r="Y154" s="29">
        <v>14</v>
      </c>
      <c r="Z154" s="29">
        <v>1600</v>
      </c>
      <c r="AA154" s="29">
        <v>8</v>
      </c>
      <c r="AB154" s="29">
        <v>18</v>
      </c>
      <c r="AC154" s="30">
        <v>2645</v>
      </c>
      <c r="AD154" s="29">
        <v>47</v>
      </c>
      <c r="AE154" s="29">
        <v>635</v>
      </c>
      <c r="AF154" s="33">
        <v>37.299999999999997</v>
      </c>
      <c r="AG154" s="35">
        <v>2</v>
      </c>
      <c r="AH154" s="35">
        <v>9</v>
      </c>
      <c r="AI154" s="34">
        <v>42.865120148285293</v>
      </c>
    </row>
    <row r="155" spans="1:35">
      <c r="A155" s="58" t="s">
        <v>157</v>
      </c>
      <c r="B155" s="37">
        <v>7</v>
      </c>
      <c r="C155" s="37">
        <v>11</v>
      </c>
      <c r="D155" s="37">
        <v>20.972994228512462</v>
      </c>
      <c r="E155" s="37">
        <v>0</v>
      </c>
      <c r="F155" s="29">
        <v>11</v>
      </c>
      <c r="G155" s="29">
        <v>74</v>
      </c>
      <c r="H155" s="30">
        <v>6.9270560205960887</v>
      </c>
      <c r="I155" s="29">
        <v>7</v>
      </c>
      <c r="J155" s="29">
        <v>38</v>
      </c>
      <c r="K155" s="30">
        <v>11.868761711220806</v>
      </c>
      <c r="L155" s="29">
        <v>0</v>
      </c>
      <c r="M155" s="29">
        <v>0</v>
      </c>
      <c r="N155" s="29">
        <v>0</v>
      </c>
      <c r="O155" s="29">
        <v>8</v>
      </c>
      <c r="P155" s="30">
        <v>8</v>
      </c>
      <c r="Q155" s="29">
        <v>4</v>
      </c>
      <c r="R155" s="29">
        <v>8</v>
      </c>
      <c r="S155" s="29">
        <v>7</v>
      </c>
      <c r="T155" s="34">
        <v>6.333333333333333</v>
      </c>
      <c r="U155" s="29">
        <v>32</v>
      </c>
      <c r="V155" s="29">
        <v>116.75</v>
      </c>
      <c r="W155" s="30">
        <v>40.984089033380386</v>
      </c>
      <c r="X155" s="29">
        <v>6</v>
      </c>
      <c r="Y155" s="29">
        <v>12</v>
      </c>
      <c r="Z155" s="29">
        <v>1290</v>
      </c>
      <c r="AA155" s="29">
        <v>6</v>
      </c>
      <c r="AB155" s="29">
        <v>11</v>
      </c>
      <c r="AC155" s="30">
        <v>1290</v>
      </c>
      <c r="AD155" s="29">
        <v>45</v>
      </c>
      <c r="AE155" s="29">
        <v>394</v>
      </c>
      <c r="AF155" s="33">
        <v>30.3</v>
      </c>
      <c r="AG155" s="35" t="s">
        <v>0</v>
      </c>
      <c r="AH155" s="35" t="s">
        <v>0</v>
      </c>
      <c r="AI155" s="34">
        <v>0</v>
      </c>
    </row>
    <row r="156" spans="1:35">
      <c r="A156" s="58" t="s">
        <v>158</v>
      </c>
      <c r="B156" s="37">
        <v>10</v>
      </c>
      <c r="C156" s="37">
        <v>36</v>
      </c>
      <c r="D156" s="37">
        <v>36.015244144542471</v>
      </c>
      <c r="E156" s="37">
        <v>0</v>
      </c>
      <c r="F156" s="29">
        <v>19</v>
      </c>
      <c r="G156" s="29">
        <v>271</v>
      </c>
      <c r="H156" s="30">
        <v>206.44930294487136</v>
      </c>
      <c r="I156" s="29">
        <v>6</v>
      </c>
      <c r="J156" s="29">
        <v>9</v>
      </c>
      <c r="K156" s="30">
        <v>3.0304031572595238</v>
      </c>
      <c r="L156" s="29">
        <v>0</v>
      </c>
      <c r="M156" s="29">
        <v>0</v>
      </c>
      <c r="N156" s="29">
        <v>0</v>
      </c>
      <c r="O156" s="29">
        <v>5</v>
      </c>
      <c r="P156" s="30">
        <v>5</v>
      </c>
      <c r="Q156" s="29">
        <v>0</v>
      </c>
      <c r="R156" s="29">
        <v>6</v>
      </c>
      <c r="S156" s="29">
        <v>4</v>
      </c>
      <c r="T156" s="34">
        <v>3.3333333333333335</v>
      </c>
      <c r="U156" s="29">
        <v>42</v>
      </c>
      <c r="V156" s="29">
        <v>180</v>
      </c>
      <c r="W156" s="30">
        <v>36.097277661150571</v>
      </c>
      <c r="X156" s="29">
        <v>6</v>
      </c>
      <c r="Y156" s="29">
        <v>32</v>
      </c>
      <c r="Z156" s="29">
        <v>2050</v>
      </c>
      <c r="AA156" s="29">
        <v>6</v>
      </c>
      <c r="AB156" s="29">
        <v>46</v>
      </c>
      <c r="AC156" s="30">
        <v>2900</v>
      </c>
      <c r="AD156" s="29">
        <v>53</v>
      </c>
      <c r="AE156" s="29">
        <v>810</v>
      </c>
      <c r="AF156" s="33">
        <v>19.8</v>
      </c>
      <c r="AG156" s="35" t="s">
        <v>0</v>
      </c>
      <c r="AH156" s="35" t="s">
        <v>0</v>
      </c>
      <c r="AI156" s="34">
        <v>0</v>
      </c>
    </row>
    <row r="157" spans="1:35">
      <c r="A157" s="58" t="s">
        <v>159</v>
      </c>
      <c r="B157" s="37">
        <v>13</v>
      </c>
      <c r="C157" s="37">
        <v>694</v>
      </c>
      <c r="D157" s="37">
        <v>112.78714403359481</v>
      </c>
      <c r="E157" s="37">
        <v>0.68530455920733258</v>
      </c>
      <c r="F157" s="29">
        <v>14</v>
      </c>
      <c r="G157" s="29">
        <v>431</v>
      </c>
      <c r="H157" s="30">
        <v>95.689324275518985</v>
      </c>
      <c r="I157" s="29">
        <v>6</v>
      </c>
      <c r="J157" s="29">
        <v>197</v>
      </c>
      <c r="K157" s="30">
        <v>13.802795683881101</v>
      </c>
      <c r="L157" s="29">
        <v>0</v>
      </c>
      <c r="M157" s="29">
        <v>0</v>
      </c>
      <c r="N157" s="29">
        <v>0</v>
      </c>
      <c r="O157" s="29">
        <v>5</v>
      </c>
      <c r="P157" s="30">
        <v>5</v>
      </c>
      <c r="Q157" s="29">
        <v>1</v>
      </c>
      <c r="R157" s="29">
        <v>0</v>
      </c>
      <c r="S157" s="29">
        <v>5</v>
      </c>
      <c r="T157" s="34">
        <v>2</v>
      </c>
      <c r="U157" s="29">
        <v>17</v>
      </c>
      <c r="V157" s="29">
        <v>198.5</v>
      </c>
      <c r="W157" s="30">
        <v>27.872111489198193</v>
      </c>
      <c r="X157" s="29">
        <v>8</v>
      </c>
      <c r="Y157" s="29">
        <v>25</v>
      </c>
      <c r="Z157" s="29">
        <v>975</v>
      </c>
      <c r="AA157" s="29">
        <v>7</v>
      </c>
      <c r="AB157" s="29">
        <v>25</v>
      </c>
      <c r="AC157" s="30">
        <v>885</v>
      </c>
      <c r="AD157" s="29">
        <v>44</v>
      </c>
      <c r="AE157" s="29">
        <v>1715</v>
      </c>
      <c r="AF157" s="33">
        <v>37.1</v>
      </c>
      <c r="AG157" s="35">
        <v>5</v>
      </c>
      <c r="AH157" s="35">
        <v>30</v>
      </c>
      <c r="AI157" s="34">
        <v>8.1413990399917289</v>
      </c>
    </row>
    <row r="158" spans="1:35">
      <c r="A158" s="58" t="s">
        <v>160</v>
      </c>
      <c r="B158" s="37">
        <v>13</v>
      </c>
      <c r="C158" s="37">
        <v>61</v>
      </c>
      <c r="D158" s="37">
        <v>33.924544476836346</v>
      </c>
      <c r="E158" s="37">
        <v>0.53173267205072638</v>
      </c>
      <c r="F158" s="29">
        <v>13</v>
      </c>
      <c r="G158" s="29">
        <v>93</v>
      </c>
      <c r="H158" s="30">
        <v>91.777059195955374</v>
      </c>
      <c r="I158" s="29">
        <v>11</v>
      </c>
      <c r="J158" s="29">
        <v>46</v>
      </c>
      <c r="K158" s="30">
        <v>7.0515266827072249</v>
      </c>
      <c r="L158" s="29">
        <v>5</v>
      </c>
      <c r="M158" s="29">
        <v>42.3</v>
      </c>
      <c r="N158" s="29">
        <v>0</v>
      </c>
      <c r="O158" s="29">
        <v>6</v>
      </c>
      <c r="P158" s="30">
        <v>11</v>
      </c>
      <c r="Q158" s="29">
        <v>0</v>
      </c>
      <c r="R158" s="29">
        <v>1</v>
      </c>
      <c r="S158" s="29">
        <v>5</v>
      </c>
      <c r="T158" s="34">
        <v>2</v>
      </c>
      <c r="U158" s="29">
        <v>33</v>
      </c>
      <c r="V158" s="29">
        <v>104</v>
      </c>
      <c r="W158" s="30">
        <v>36.613250713882508</v>
      </c>
      <c r="X158" s="29">
        <v>9</v>
      </c>
      <c r="Y158" s="29">
        <v>21</v>
      </c>
      <c r="Z158" s="29">
        <v>2184</v>
      </c>
      <c r="AA158" s="29">
        <v>11</v>
      </c>
      <c r="AB158" s="29">
        <v>33</v>
      </c>
      <c r="AC158" s="30">
        <v>2249</v>
      </c>
      <c r="AD158" s="29">
        <v>40</v>
      </c>
      <c r="AE158" s="29">
        <v>972</v>
      </c>
      <c r="AF158" s="33">
        <v>23.1</v>
      </c>
      <c r="AG158" s="35">
        <v>2</v>
      </c>
      <c r="AH158" s="35">
        <v>14.499999999999998</v>
      </c>
      <c r="AI158" s="34">
        <v>34.908605541138442</v>
      </c>
    </row>
    <row r="159" spans="1:35">
      <c r="A159" s="58" t="s">
        <v>161</v>
      </c>
      <c r="B159" s="37">
        <v>3</v>
      </c>
      <c r="C159" s="37">
        <v>15</v>
      </c>
      <c r="D159" s="37">
        <v>0.57079797924550935</v>
      </c>
      <c r="E159" s="37">
        <v>28.539898962275469</v>
      </c>
      <c r="F159" s="29">
        <v>8</v>
      </c>
      <c r="G159" s="29">
        <v>116</v>
      </c>
      <c r="H159" s="30">
        <v>103.31443424343719</v>
      </c>
      <c r="I159" s="29">
        <v>2</v>
      </c>
      <c r="J159" s="29">
        <v>15</v>
      </c>
      <c r="K159" s="30">
        <v>3.0047090833287751</v>
      </c>
      <c r="L159" s="29">
        <v>4</v>
      </c>
      <c r="M159" s="29">
        <v>100</v>
      </c>
      <c r="N159" s="29">
        <v>0</v>
      </c>
      <c r="O159" s="29">
        <v>5</v>
      </c>
      <c r="P159" s="30">
        <v>9</v>
      </c>
      <c r="Q159" s="29">
        <v>6</v>
      </c>
      <c r="R159" s="29">
        <v>4</v>
      </c>
      <c r="S159" s="29">
        <v>7</v>
      </c>
      <c r="T159" s="34">
        <v>5.666666666666667</v>
      </c>
      <c r="U159" s="29">
        <v>2</v>
      </c>
      <c r="V159" s="29">
        <v>122</v>
      </c>
      <c r="W159" s="30">
        <v>54.629405007015642</v>
      </c>
      <c r="X159" s="29">
        <v>4</v>
      </c>
      <c r="Y159" s="29">
        <v>8</v>
      </c>
      <c r="Z159" s="29">
        <v>697</v>
      </c>
      <c r="AA159" s="29">
        <v>3</v>
      </c>
      <c r="AB159" s="29">
        <v>6</v>
      </c>
      <c r="AC159" s="30">
        <v>735</v>
      </c>
      <c r="AD159" s="29">
        <v>30</v>
      </c>
      <c r="AE159" s="29">
        <v>508</v>
      </c>
      <c r="AF159" s="33">
        <v>31.2</v>
      </c>
      <c r="AG159" s="35">
        <v>2</v>
      </c>
      <c r="AH159" s="35">
        <v>9</v>
      </c>
      <c r="AI159" s="34">
        <v>75.148959153516188</v>
      </c>
    </row>
    <row r="160" spans="1:35">
      <c r="A160" s="58" t="s">
        <v>162</v>
      </c>
      <c r="B160" s="37">
        <v>6</v>
      </c>
      <c r="C160" s="37">
        <v>20</v>
      </c>
      <c r="D160" s="37">
        <v>2.0294257306439638</v>
      </c>
      <c r="E160" s="37">
        <v>26.411854948100878</v>
      </c>
      <c r="F160" s="29">
        <v>14</v>
      </c>
      <c r="G160" s="29">
        <v>154</v>
      </c>
      <c r="H160" s="30">
        <v>49.918405851910649</v>
      </c>
      <c r="I160" s="29">
        <v>4</v>
      </c>
      <c r="J160" s="29">
        <v>16</v>
      </c>
      <c r="K160" s="30">
        <v>0.3539617782422152</v>
      </c>
      <c r="L160" s="29">
        <v>5</v>
      </c>
      <c r="M160" s="29">
        <v>22.5</v>
      </c>
      <c r="N160" s="29">
        <v>0</v>
      </c>
      <c r="O160" s="29">
        <v>8</v>
      </c>
      <c r="P160" s="30">
        <v>13</v>
      </c>
      <c r="Q160" s="29">
        <v>0</v>
      </c>
      <c r="R160" s="29">
        <v>5</v>
      </c>
      <c r="S160" s="29">
        <v>4</v>
      </c>
      <c r="T160" s="34">
        <v>3</v>
      </c>
      <c r="U160" s="29">
        <v>24</v>
      </c>
      <c r="V160" s="29">
        <v>63</v>
      </c>
      <c r="W160" s="30">
        <v>29.66979884757454</v>
      </c>
      <c r="X160" s="29">
        <v>4</v>
      </c>
      <c r="Y160" s="29">
        <v>8</v>
      </c>
      <c r="Z160" s="29">
        <v>1537</v>
      </c>
      <c r="AA160" s="29">
        <v>5</v>
      </c>
      <c r="AB160" s="29">
        <v>9</v>
      </c>
      <c r="AC160" s="30">
        <v>1540</v>
      </c>
      <c r="AD160" s="29">
        <v>31</v>
      </c>
      <c r="AE160" s="29">
        <v>417</v>
      </c>
      <c r="AF160" s="33">
        <v>24</v>
      </c>
      <c r="AG160" s="35">
        <v>3</v>
      </c>
      <c r="AH160" s="35">
        <v>3.5000000000000004</v>
      </c>
      <c r="AI160" s="34">
        <v>46.792803845645906</v>
      </c>
    </row>
    <row r="161" spans="1:35">
      <c r="A161" s="58" t="s">
        <v>163</v>
      </c>
      <c r="B161" s="37">
        <v>7</v>
      </c>
      <c r="C161" s="37">
        <v>17</v>
      </c>
      <c r="D161" s="37">
        <v>27.797562965642467</v>
      </c>
      <c r="E161" s="37">
        <v>1012.5479396294575</v>
      </c>
      <c r="F161" s="29">
        <v>26</v>
      </c>
      <c r="G161" s="29">
        <v>128</v>
      </c>
      <c r="H161" s="30">
        <v>540.32370691793483</v>
      </c>
      <c r="I161" s="29">
        <v>4</v>
      </c>
      <c r="J161" s="29">
        <v>19</v>
      </c>
      <c r="K161" s="30">
        <v>27.958554644744389</v>
      </c>
      <c r="L161" s="29">
        <v>0</v>
      </c>
      <c r="M161" s="29">
        <v>0</v>
      </c>
      <c r="N161" s="29">
        <v>0</v>
      </c>
      <c r="O161" s="29">
        <v>1</v>
      </c>
      <c r="P161" s="30">
        <v>1</v>
      </c>
      <c r="Q161" s="29">
        <v>6</v>
      </c>
      <c r="R161" s="29">
        <v>5</v>
      </c>
      <c r="S161" s="29">
        <v>2</v>
      </c>
      <c r="T161" s="34">
        <v>4.333333333333333</v>
      </c>
      <c r="U161" s="29">
        <v>20</v>
      </c>
      <c r="V161" s="29">
        <v>336</v>
      </c>
      <c r="W161" s="30">
        <v>42.941575978524341</v>
      </c>
      <c r="X161" s="29">
        <v>8</v>
      </c>
      <c r="Y161" s="29">
        <v>15</v>
      </c>
      <c r="Z161" s="29">
        <v>1190</v>
      </c>
      <c r="AA161" s="29">
        <v>9</v>
      </c>
      <c r="AB161" s="29">
        <v>21</v>
      </c>
      <c r="AC161" s="30">
        <v>1625</v>
      </c>
      <c r="AD161" s="29">
        <v>55</v>
      </c>
      <c r="AE161" s="29">
        <v>872</v>
      </c>
      <c r="AF161" s="33">
        <v>29.3</v>
      </c>
      <c r="AG161" s="35">
        <v>4.0999999999999996</v>
      </c>
      <c r="AH161" s="35">
        <v>9</v>
      </c>
      <c r="AI161" s="34">
        <v>29.540485297478789</v>
      </c>
    </row>
    <row r="162" spans="1:35">
      <c r="A162" s="58" t="s">
        <v>164</v>
      </c>
      <c r="B162" s="37">
        <v>6</v>
      </c>
      <c r="C162" s="37">
        <v>23</v>
      </c>
      <c r="D162" s="37">
        <v>3.9013311147441616</v>
      </c>
      <c r="E162" s="37">
        <v>0</v>
      </c>
      <c r="F162" s="29">
        <v>28</v>
      </c>
      <c r="G162" s="29">
        <v>142</v>
      </c>
      <c r="H162" s="30">
        <v>96.17307011036354</v>
      </c>
      <c r="I162" s="29">
        <v>3</v>
      </c>
      <c r="J162" s="29">
        <v>5</v>
      </c>
      <c r="K162" s="30">
        <v>6.2004223226349584</v>
      </c>
      <c r="L162" s="29">
        <v>5</v>
      </c>
      <c r="M162" s="29">
        <v>63.2</v>
      </c>
      <c r="N162" s="29">
        <v>0</v>
      </c>
      <c r="O162" s="29">
        <v>4</v>
      </c>
      <c r="P162" s="30">
        <v>9</v>
      </c>
      <c r="Q162" s="29">
        <v>7</v>
      </c>
      <c r="R162" s="29">
        <v>4</v>
      </c>
      <c r="S162" s="29">
        <v>5</v>
      </c>
      <c r="T162" s="34">
        <v>5.333333333333333</v>
      </c>
      <c r="U162" s="29">
        <v>18</v>
      </c>
      <c r="V162" s="29">
        <v>280.5</v>
      </c>
      <c r="W162" s="30">
        <v>40.414741856876859</v>
      </c>
      <c r="X162" s="29">
        <v>7</v>
      </c>
      <c r="Y162" s="29">
        <v>13</v>
      </c>
      <c r="Z162" s="29">
        <v>720</v>
      </c>
      <c r="AA162" s="29">
        <v>7</v>
      </c>
      <c r="AB162" s="29">
        <v>12</v>
      </c>
      <c r="AC162" s="30">
        <v>732</v>
      </c>
      <c r="AD162" s="29">
        <v>47</v>
      </c>
      <c r="AE162" s="29">
        <v>510</v>
      </c>
      <c r="AF162" s="33">
        <v>17.7</v>
      </c>
      <c r="AG162" s="35">
        <v>1.92</v>
      </c>
      <c r="AH162" s="35">
        <v>4</v>
      </c>
      <c r="AI162" s="34">
        <v>80.87760289794879</v>
      </c>
    </row>
    <row r="163" spans="1:35">
      <c r="A163" s="58" t="s">
        <v>165</v>
      </c>
      <c r="B163" s="37">
        <v>12</v>
      </c>
      <c r="C163" s="37">
        <v>25</v>
      </c>
      <c r="D163" s="37">
        <v>24.263861156106568</v>
      </c>
      <c r="E163" s="37">
        <v>9.9198124105096372</v>
      </c>
      <c r="F163" s="29">
        <v>32</v>
      </c>
      <c r="G163" s="29">
        <v>250</v>
      </c>
      <c r="H163" s="30">
        <v>1022.9310557717538</v>
      </c>
      <c r="I163" s="29">
        <v>6</v>
      </c>
      <c r="J163" s="29">
        <v>37</v>
      </c>
      <c r="K163" s="30">
        <v>4.6321556032115794</v>
      </c>
      <c r="L163" s="29">
        <v>0</v>
      </c>
      <c r="M163" s="29">
        <v>0</v>
      </c>
      <c r="N163" s="29">
        <v>0</v>
      </c>
      <c r="O163" s="29">
        <v>3</v>
      </c>
      <c r="P163" s="30">
        <v>3</v>
      </c>
      <c r="Q163" s="29">
        <v>6</v>
      </c>
      <c r="R163" s="29">
        <v>5</v>
      </c>
      <c r="S163" s="29">
        <v>5</v>
      </c>
      <c r="T163" s="34">
        <v>5.333333333333333</v>
      </c>
      <c r="U163" s="29">
        <v>54</v>
      </c>
      <c r="V163" s="29">
        <v>224</v>
      </c>
      <c r="W163" s="30">
        <v>85.896953048291863</v>
      </c>
      <c r="X163" s="29">
        <v>10</v>
      </c>
      <c r="Y163" s="29">
        <v>82</v>
      </c>
      <c r="Z163" s="29">
        <v>3150</v>
      </c>
      <c r="AA163" s="29">
        <v>10</v>
      </c>
      <c r="AB163" s="29">
        <v>83</v>
      </c>
      <c r="AC163" s="30">
        <v>4550</v>
      </c>
      <c r="AD163" s="29">
        <v>34</v>
      </c>
      <c r="AE163" s="29">
        <v>430</v>
      </c>
      <c r="AF163" s="33">
        <v>25.5</v>
      </c>
      <c r="AG163" s="35">
        <v>3</v>
      </c>
      <c r="AH163" s="35">
        <v>9</v>
      </c>
      <c r="AI163" s="34">
        <v>25.430381357629976</v>
      </c>
    </row>
    <row r="164" spans="1:35">
      <c r="A164" s="58" t="s">
        <v>166</v>
      </c>
      <c r="B164" s="37">
        <v>12</v>
      </c>
      <c r="C164" s="37">
        <v>29</v>
      </c>
      <c r="D164" s="37">
        <v>36.842273827700225</v>
      </c>
      <c r="E164" s="37">
        <v>0</v>
      </c>
      <c r="F164" s="29">
        <v>22</v>
      </c>
      <c r="G164" s="29">
        <v>328</v>
      </c>
      <c r="H164" s="30">
        <v>3281.3208479423606</v>
      </c>
      <c r="I164" s="29">
        <v>9</v>
      </c>
      <c r="J164" s="29">
        <v>73</v>
      </c>
      <c r="K164" s="30">
        <v>4.4173397262988061</v>
      </c>
      <c r="L164" s="29">
        <v>0</v>
      </c>
      <c r="M164" s="29">
        <v>0</v>
      </c>
      <c r="N164" s="29">
        <v>0</v>
      </c>
      <c r="O164" s="29">
        <v>8</v>
      </c>
      <c r="P164" s="30">
        <v>8</v>
      </c>
      <c r="Q164" s="29">
        <v>3</v>
      </c>
      <c r="R164" s="29">
        <v>4</v>
      </c>
      <c r="S164" s="29">
        <v>8</v>
      </c>
      <c r="T164" s="34">
        <v>5</v>
      </c>
      <c r="U164" s="29">
        <v>48</v>
      </c>
      <c r="V164" s="29">
        <v>172</v>
      </c>
      <c r="W164" s="30">
        <v>45.242161864900375</v>
      </c>
      <c r="X164" s="29">
        <v>5</v>
      </c>
      <c r="Y164" s="29">
        <v>24</v>
      </c>
      <c r="Z164" s="29">
        <v>1262</v>
      </c>
      <c r="AA164" s="29">
        <v>7</v>
      </c>
      <c r="AB164" s="29">
        <v>31</v>
      </c>
      <c r="AC164" s="30">
        <v>1475</v>
      </c>
      <c r="AD164" s="29">
        <v>38</v>
      </c>
      <c r="AE164" s="29">
        <v>462</v>
      </c>
      <c r="AF164" s="33">
        <v>14.3</v>
      </c>
      <c r="AG164" s="35">
        <v>3</v>
      </c>
      <c r="AH164" s="35">
        <v>22</v>
      </c>
      <c r="AI164" s="34">
        <v>21.329695360514538</v>
      </c>
    </row>
    <row r="165" spans="1:35">
      <c r="A165" s="58" t="s">
        <v>167</v>
      </c>
      <c r="B165" s="37">
        <v>7</v>
      </c>
      <c r="C165" s="37">
        <v>32</v>
      </c>
      <c r="D165" s="37">
        <v>6.310410077881083</v>
      </c>
      <c r="E165" s="37">
        <v>0</v>
      </c>
      <c r="F165" s="29">
        <v>11</v>
      </c>
      <c r="G165" s="29">
        <v>156</v>
      </c>
      <c r="H165" s="30">
        <v>12.121578852132332</v>
      </c>
      <c r="I165" s="29">
        <v>2</v>
      </c>
      <c r="J165" s="29">
        <v>2</v>
      </c>
      <c r="K165" s="30">
        <v>1.138172383452126</v>
      </c>
      <c r="L165" s="29">
        <v>5</v>
      </c>
      <c r="M165" s="29">
        <v>32.9</v>
      </c>
      <c r="N165" s="29">
        <v>0</v>
      </c>
      <c r="O165" s="29">
        <v>4</v>
      </c>
      <c r="P165" s="30">
        <v>9</v>
      </c>
      <c r="Q165" s="29">
        <v>10</v>
      </c>
      <c r="R165" s="29">
        <v>7</v>
      </c>
      <c r="S165" s="29">
        <v>6</v>
      </c>
      <c r="T165" s="34">
        <v>7.666666666666667</v>
      </c>
      <c r="U165" s="29">
        <v>23</v>
      </c>
      <c r="V165" s="29">
        <v>264</v>
      </c>
      <c r="W165" s="30">
        <v>37.181303064125956</v>
      </c>
      <c r="X165" s="29">
        <v>4</v>
      </c>
      <c r="Y165" s="29">
        <v>14</v>
      </c>
      <c r="Z165" s="29">
        <v>625</v>
      </c>
      <c r="AA165" s="29">
        <v>3</v>
      </c>
      <c r="AB165" s="29">
        <v>13</v>
      </c>
      <c r="AC165" s="30">
        <v>795</v>
      </c>
      <c r="AD165" s="29">
        <v>35</v>
      </c>
      <c r="AE165" s="29">
        <v>479</v>
      </c>
      <c r="AF165" s="33">
        <v>12.3</v>
      </c>
      <c r="AG165" s="35">
        <v>2.67</v>
      </c>
      <c r="AH165" s="35">
        <v>36</v>
      </c>
      <c r="AI165" s="34">
        <v>42.437663412317001</v>
      </c>
    </row>
    <row r="166" spans="1:35">
      <c r="A166" s="58" t="s">
        <v>168</v>
      </c>
      <c r="B166" s="37">
        <v>10</v>
      </c>
      <c r="C166" s="37">
        <v>83</v>
      </c>
      <c r="D166" s="37">
        <v>4.0584209777680815</v>
      </c>
      <c r="E166" s="37">
        <v>202.92104888840407</v>
      </c>
      <c r="F166" s="29">
        <v>22</v>
      </c>
      <c r="G166" s="29">
        <v>208</v>
      </c>
      <c r="H166" s="30">
        <v>38.554999288796772</v>
      </c>
      <c r="I166" s="29" t="s">
        <v>1</v>
      </c>
      <c r="J166" s="29" t="s">
        <v>1</v>
      </c>
      <c r="K166" s="30" t="s">
        <v>1</v>
      </c>
      <c r="L166" s="29">
        <v>0</v>
      </c>
      <c r="M166" s="29">
        <v>0</v>
      </c>
      <c r="N166" s="29">
        <v>0</v>
      </c>
      <c r="O166" s="29">
        <v>1</v>
      </c>
      <c r="P166" s="30">
        <v>1</v>
      </c>
      <c r="Q166" s="29">
        <v>3</v>
      </c>
      <c r="R166" s="29">
        <v>4</v>
      </c>
      <c r="S166" s="29">
        <v>5</v>
      </c>
      <c r="T166" s="34">
        <v>4</v>
      </c>
      <c r="U166" s="29">
        <v>6</v>
      </c>
      <c r="V166" s="29">
        <v>276</v>
      </c>
      <c r="W166" s="30">
        <v>0.20202787703100905</v>
      </c>
      <c r="X166" s="29">
        <v>6</v>
      </c>
      <c r="Y166" s="29">
        <v>25</v>
      </c>
      <c r="Z166" s="29">
        <v>1010</v>
      </c>
      <c r="AA166" s="29">
        <v>7</v>
      </c>
      <c r="AB166" s="29">
        <v>26</v>
      </c>
      <c r="AC166" s="30">
        <v>1015</v>
      </c>
      <c r="AD166" s="29">
        <v>51</v>
      </c>
      <c r="AE166" s="29">
        <v>1435</v>
      </c>
      <c r="AF166" s="33">
        <v>163.19999999999999</v>
      </c>
      <c r="AG166" s="35" t="s">
        <v>0</v>
      </c>
      <c r="AH166" s="35" t="s">
        <v>0</v>
      </c>
      <c r="AI166" s="34">
        <v>0</v>
      </c>
    </row>
    <row r="167" spans="1:35">
      <c r="A167" s="58" t="s">
        <v>169</v>
      </c>
      <c r="B167" s="37">
        <v>7</v>
      </c>
      <c r="C167" s="37">
        <v>75</v>
      </c>
      <c r="D167" s="37">
        <v>205.02325284470228</v>
      </c>
      <c r="E167" s="37">
        <v>514.02309794088728</v>
      </c>
      <c r="F167" s="29">
        <v>15</v>
      </c>
      <c r="G167" s="29">
        <v>277</v>
      </c>
      <c r="H167" s="30">
        <v>1285.3147564011888</v>
      </c>
      <c r="I167" s="29">
        <v>5</v>
      </c>
      <c r="J167" s="29">
        <v>295</v>
      </c>
      <c r="K167" s="30">
        <v>13.104230503366013</v>
      </c>
      <c r="L167" s="29">
        <v>1</v>
      </c>
      <c r="M167" s="29">
        <v>0</v>
      </c>
      <c r="N167" s="29">
        <v>2.7</v>
      </c>
      <c r="O167" s="29">
        <v>3</v>
      </c>
      <c r="P167" s="30">
        <v>4</v>
      </c>
      <c r="Q167" s="29">
        <v>6</v>
      </c>
      <c r="R167" s="29">
        <v>1</v>
      </c>
      <c r="S167" s="29">
        <v>4</v>
      </c>
      <c r="T167" s="34">
        <v>3.6666666666666665</v>
      </c>
      <c r="U167" s="29">
        <v>53</v>
      </c>
      <c r="V167" s="29">
        <v>270</v>
      </c>
      <c r="W167" s="30">
        <v>52.720315220541245</v>
      </c>
      <c r="X167" s="29">
        <v>6</v>
      </c>
      <c r="Y167" s="29">
        <v>24</v>
      </c>
      <c r="Z167" s="29">
        <v>940</v>
      </c>
      <c r="AA167" s="29">
        <v>8</v>
      </c>
      <c r="AB167" s="29">
        <v>29</v>
      </c>
      <c r="AC167" s="30">
        <v>963</v>
      </c>
      <c r="AD167" s="29">
        <v>41</v>
      </c>
      <c r="AE167" s="29">
        <v>588</v>
      </c>
      <c r="AF167" s="33">
        <v>47.5</v>
      </c>
      <c r="AG167" s="35">
        <v>3</v>
      </c>
      <c r="AH167" s="35">
        <v>15</v>
      </c>
      <c r="AI167" s="34">
        <v>26.604859908891179</v>
      </c>
    </row>
    <row r="168" spans="1:35">
      <c r="A168" s="58" t="s">
        <v>170</v>
      </c>
      <c r="B168" s="37">
        <v>4</v>
      </c>
      <c r="C168" s="37">
        <v>25</v>
      </c>
      <c r="D168" s="37">
        <v>8.2254485023226014</v>
      </c>
      <c r="E168" s="37">
        <v>0</v>
      </c>
      <c r="F168" s="29">
        <v>11</v>
      </c>
      <c r="G168" s="29">
        <v>76</v>
      </c>
      <c r="H168" s="30">
        <v>317.72257910192752</v>
      </c>
      <c r="I168" s="29">
        <v>4</v>
      </c>
      <c r="J168" s="29">
        <v>108</v>
      </c>
      <c r="K168" s="30">
        <v>10.189809251535053</v>
      </c>
      <c r="L168" s="29">
        <v>0</v>
      </c>
      <c r="M168" s="29">
        <v>0</v>
      </c>
      <c r="N168" s="29">
        <v>0</v>
      </c>
      <c r="O168" s="29">
        <v>7</v>
      </c>
      <c r="P168" s="30">
        <v>7</v>
      </c>
      <c r="Q168" s="29">
        <v>3</v>
      </c>
      <c r="R168" s="29">
        <v>3</v>
      </c>
      <c r="S168" s="29">
        <v>8</v>
      </c>
      <c r="T168" s="34">
        <v>4.666666666666667</v>
      </c>
      <c r="U168" s="29">
        <v>20</v>
      </c>
      <c r="V168" s="29">
        <v>164</v>
      </c>
      <c r="W168" s="30">
        <v>27.536783704671304</v>
      </c>
      <c r="X168" s="29">
        <v>7</v>
      </c>
      <c r="Y168" s="29">
        <v>19</v>
      </c>
      <c r="Z168" s="29">
        <v>650</v>
      </c>
      <c r="AA168" s="29">
        <v>6</v>
      </c>
      <c r="AB168" s="29">
        <v>24</v>
      </c>
      <c r="AC168" s="30">
        <v>725</v>
      </c>
      <c r="AD168" s="29">
        <v>37</v>
      </c>
      <c r="AE168" s="29">
        <v>350</v>
      </c>
      <c r="AF168" s="33">
        <v>30.5</v>
      </c>
      <c r="AG168" s="35">
        <v>2.71</v>
      </c>
      <c r="AH168" s="35">
        <v>22</v>
      </c>
      <c r="AI168" s="34">
        <v>25.221779212564368</v>
      </c>
    </row>
    <row r="169" spans="1:35">
      <c r="A169" s="58" t="s">
        <v>171</v>
      </c>
      <c r="B169" s="37">
        <v>9</v>
      </c>
      <c r="C169" s="37">
        <v>43</v>
      </c>
      <c r="D169" s="37">
        <v>0.72258329705490998</v>
      </c>
      <c r="E169" s="37">
        <v>0</v>
      </c>
      <c r="F169" s="29">
        <v>20</v>
      </c>
      <c r="G169" s="29">
        <v>261</v>
      </c>
      <c r="H169" s="30">
        <v>4.5886340583678056</v>
      </c>
      <c r="I169" s="29">
        <v>8</v>
      </c>
      <c r="J169" s="29">
        <v>162</v>
      </c>
      <c r="K169" s="30">
        <v>7.018087594633287</v>
      </c>
      <c r="L169" s="29">
        <v>4</v>
      </c>
      <c r="M169" s="29">
        <v>41.7</v>
      </c>
      <c r="N169" s="29">
        <v>0</v>
      </c>
      <c r="O169" s="29">
        <v>8</v>
      </c>
      <c r="P169" s="30">
        <v>12</v>
      </c>
      <c r="Q169" s="29">
        <v>4</v>
      </c>
      <c r="R169" s="29">
        <v>9</v>
      </c>
      <c r="S169" s="29">
        <v>7</v>
      </c>
      <c r="T169" s="34">
        <v>6.666666666666667</v>
      </c>
      <c r="U169" s="29">
        <v>40</v>
      </c>
      <c r="V169" s="29">
        <v>114</v>
      </c>
      <c r="W169" s="30">
        <v>33.131894943297269</v>
      </c>
      <c r="X169" s="29">
        <v>5</v>
      </c>
      <c r="Y169" s="29">
        <v>14</v>
      </c>
      <c r="Z169" s="29">
        <v>866</v>
      </c>
      <c r="AA169" s="29">
        <v>6</v>
      </c>
      <c r="AB169" s="29">
        <v>26</v>
      </c>
      <c r="AC169" s="30">
        <v>1100</v>
      </c>
      <c r="AD169" s="29">
        <v>42</v>
      </c>
      <c r="AE169" s="29">
        <v>1340</v>
      </c>
      <c r="AF169" s="33">
        <v>33.5</v>
      </c>
      <c r="AG169" s="35" t="s">
        <v>0</v>
      </c>
      <c r="AH169" s="35" t="s">
        <v>0</v>
      </c>
      <c r="AI169" s="34">
        <v>0</v>
      </c>
    </row>
    <row r="170" spans="1:35">
      <c r="A170" s="58" t="s">
        <v>172</v>
      </c>
      <c r="B170" s="37">
        <v>10</v>
      </c>
      <c r="C170" s="37">
        <v>11</v>
      </c>
      <c r="D170" s="37">
        <v>5.6639824505278549</v>
      </c>
      <c r="E170" s="37">
        <v>0</v>
      </c>
      <c r="F170" s="29">
        <v>20</v>
      </c>
      <c r="G170" s="29">
        <v>84</v>
      </c>
      <c r="H170" s="30">
        <v>998.28398688359766</v>
      </c>
      <c r="I170" s="29">
        <v>4</v>
      </c>
      <c r="J170" s="29">
        <v>39</v>
      </c>
      <c r="K170" s="30">
        <v>6.1181719436954447</v>
      </c>
      <c r="L170" s="29">
        <v>5</v>
      </c>
      <c r="M170" s="29">
        <v>0</v>
      </c>
      <c r="N170" s="29">
        <v>19.899999999999999</v>
      </c>
      <c r="O170" s="29">
        <v>3</v>
      </c>
      <c r="P170" s="30">
        <v>8</v>
      </c>
      <c r="Q170" s="29">
        <v>5</v>
      </c>
      <c r="R170" s="29">
        <v>5</v>
      </c>
      <c r="S170" s="29">
        <v>6</v>
      </c>
      <c r="T170" s="34">
        <v>5.333333333333333</v>
      </c>
      <c r="U170" s="29">
        <v>22</v>
      </c>
      <c r="V170" s="29">
        <v>228</v>
      </c>
      <c r="W170" s="30">
        <v>62.750770196685366</v>
      </c>
      <c r="X170" s="29">
        <v>5</v>
      </c>
      <c r="Y170" s="29">
        <v>15</v>
      </c>
      <c r="Z170" s="29">
        <v>783</v>
      </c>
      <c r="AA170" s="29">
        <v>7</v>
      </c>
      <c r="AB170" s="29">
        <v>21</v>
      </c>
      <c r="AC170" s="30">
        <v>858</v>
      </c>
      <c r="AD170" s="29">
        <v>39</v>
      </c>
      <c r="AE170" s="29">
        <v>565</v>
      </c>
      <c r="AF170" s="33">
        <v>21.8</v>
      </c>
      <c r="AG170" s="35">
        <v>1.25</v>
      </c>
      <c r="AH170" s="35">
        <v>7.0000000000000009</v>
      </c>
      <c r="AI170" s="34">
        <v>52.300520525653504</v>
      </c>
    </row>
    <row r="171" spans="1:35">
      <c r="A171" s="58" t="s">
        <v>173</v>
      </c>
      <c r="B171" s="37">
        <v>6</v>
      </c>
      <c r="C171" s="37">
        <v>6</v>
      </c>
      <c r="D171" s="37">
        <v>14.181100834295806</v>
      </c>
      <c r="E171" s="37">
        <v>9.5331356075648923</v>
      </c>
      <c r="F171" s="29">
        <v>25</v>
      </c>
      <c r="G171" s="29">
        <v>188</v>
      </c>
      <c r="H171" s="30">
        <v>218.81548775752384</v>
      </c>
      <c r="I171" s="29">
        <v>6</v>
      </c>
      <c r="J171" s="29">
        <v>6</v>
      </c>
      <c r="K171" s="30">
        <v>3.0358598429014156</v>
      </c>
      <c r="L171" s="29">
        <v>5</v>
      </c>
      <c r="M171" s="29">
        <v>42.9</v>
      </c>
      <c r="N171" s="29">
        <v>15.9</v>
      </c>
      <c r="O171" s="29">
        <v>4</v>
      </c>
      <c r="P171" s="30">
        <v>9</v>
      </c>
      <c r="Q171" s="29">
        <v>9</v>
      </c>
      <c r="R171" s="29">
        <v>4</v>
      </c>
      <c r="S171" s="29">
        <v>4</v>
      </c>
      <c r="T171" s="34">
        <v>5.666666666666667</v>
      </c>
      <c r="U171" s="29">
        <v>15</v>
      </c>
      <c r="V171" s="29">
        <v>222.83333333333331</v>
      </c>
      <c r="W171" s="30">
        <v>44.477468241045102</v>
      </c>
      <c r="X171" s="29">
        <v>7</v>
      </c>
      <c r="Y171" s="29">
        <v>14</v>
      </c>
      <c r="Z171" s="29">
        <v>990</v>
      </c>
      <c r="AA171" s="29">
        <v>8</v>
      </c>
      <c r="AB171" s="29">
        <v>15</v>
      </c>
      <c r="AC171" s="30">
        <v>1063</v>
      </c>
      <c r="AD171" s="29">
        <v>35</v>
      </c>
      <c r="AE171" s="29">
        <v>420</v>
      </c>
      <c r="AF171" s="33">
        <v>18.8</v>
      </c>
      <c r="AG171" s="35">
        <v>3.25</v>
      </c>
      <c r="AH171" s="35">
        <v>14.499999999999998</v>
      </c>
      <c r="AI171" s="34">
        <v>20.161358099829886</v>
      </c>
    </row>
    <row r="172" spans="1:35">
      <c r="A172" s="58" t="s">
        <v>174</v>
      </c>
      <c r="B172" s="37">
        <v>18</v>
      </c>
      <c r="C172" s="37">
        <v>25</v>
      </c>
      <c r="D172" s="37">
        <v>84.418861853025632</v>
      </c>
      <c r="E172" s="37">
        <v>0</v>
      </c>
      <c r="F172" s="29">
        <v>16</v>
      </c>
      <c r="G172" s="29">
        <v>143</v>
      </c>
      <c r="H172" s="30">
        <v>584.02040148455296</v>
      </c>
      <c r="I172" s="29">
        <v>13</v>
      </c>
      <c r="J172" s="29">
        <v>77</v>
      </c>
      <c r="K172" s="30">
        <v>3.5413929153032231</v>
      </c>
      <c r="L172" s="29">
        <v>0</v>
      </c>
      <c r="M172" s="29">
        <v>0</v>
      </c>
      <c r="N172" s="29">
        <v>0</v>
      </c>
      <c r="O172" s="29">
        <v>7</v>
      </c>
      <c r="P172" s="30">
        <v>7</v>
      </c>
      <c r="Q172" s="29">
        <v>2</v>
      </c>
      <c r="R172" s="29">
        <v>5</v>
      </c>
      <c r="S172" s="29">
        <v>5</v>
      </c>
      <c r="T172" s="34">
        <v>4</v>
      </c>
      <c r="U172" s="29">
        <v>32</v>
      </c>
      <c r="V172" s="29">
        <v>161</v>
      </c>
      <c r="W172" s="30">
        <v>35.706380720086059</v>
      </c>
      <c r="X172" s="29">
        <v>6</v>
      </c>
      <c r="Y172" s="29">
        <v>37</v>
      </c>
      <c r="Z172" s="29">
        <v>3190</v>
      </c>
      <c r="AA172" s="29">
        <v>7</v>
      </c>
      <c r="AB172" s="29">
        <v>34</v>
      </c>
      <c r="AC172" s="30">
        <v>3390</v>
      </c>
      <c r="AD172" s="29">
        <v>38</v>
      </c>
      <c r="AE172" s="29">
        <v>510</v>
      </c>
      <c r="AF172" s="33">
        <v>44.9</v>
      </c>
      <c r="AG172" s="35">
        <v>2.1666666666666665</v>
      </c>
      <c r="AH172" s="35">
        <v>29.5</v>
      </c>
      <c r="AI172" s="34">
        <v>41.091750503130186</v>
      </c>
    </row>
    <row r="173" spans="1:35">
      <c r="A173" s="58" t="s">
        <v>175</v>
      </c>
      <c r="B173" s="37">
        <v>10</v>
      </c>
      <c r="C173" s="37">
        <v>27</v>
      </c>
      <c r="D173" s="37">
        <v>5.8442783563972691</v>
      </c>
      <c r="E173" s="37">
        <v>153.48143489370446</v>
      </c>
      <c r="F173" s="29">
        <v>30</v>
      </c>
      <c r="G173" s="29">
        <v>476</v>
      </c>
      <c r="H173" s="30">
        <v>1449.2522530533504</v>
      </c>
      <c r="I173" s="29">
        <v>10</v>
      </c>
      <c r="J173" s="29">
        <v>93</v>
      </c>
      <c r="K173" s="30">
        <v>2.6292100347872722</v>
      </c>
      <c r="L173" s="29">
        <v>3</v>
      </c>
      <c r="M173" s="29">
        <v>3</v>
      </c>
      <c r="N173" s="29">
        <v>0</v>
      </c>
      <c r="O173" s="29">
        <v>9</v>
      </c>
      <c r="P173" s="30">
        <v>12</v>
      </c>
      <c r="Q173" s="29">
        <v>5</v>
      </c>
      <c r="R173" s="29">
        <v>2</v>
      </c>
      <c r="S173" s="29">
        <v>7</v>
      </c>
      <c r="T173" s="34">
        <v>4.666666666666667</v>
      </c>
      <c r="U173" s="29">
        <v>147</v>
      </c>
      <c r="V173" s="29">
        <v>736</v>
      </c>
      <c r="W173" s="30">
        <v>57.227823430874579</v>
      </c>
      <c r="X173" s="29">
        <v>6</v>
      </c>
      <c r="Y173" s="29">
        <v>31</v>
      </c>
      <c r="Z173" s="29">
        <v>1230</v>
      </c>
      <c r="AA173" s="29">
        <v>10</v>
      </c>
      <c r="AB173" s="29">
        <v>36</v>
      </c>
      <c r="AC173" s="30">
        <v>1430</v>
      </c>
      <c r="AD173" s="29">
        <v>30</v>
      </c>
      <c r="AE173" s="29">
        <v>345</v>
      </c>
      <c r="AF173" s="33">
        <v>41.5</v>
      </c>
      <c r="AG173" s="35">
        <v>2.92</v>
      </c>
      <c r="AH173" s="35">
        <v>42</v>
      </c>
      <c r="AI173" s="34">
        <v>9.1360164882896289</v>
      </c>
    </row>
    <row r="174" spans="1:35">
      <c r="A174" s="58" t="s">
        <v>176</v>
      </c>
      <c r="B174" s="37">
        <v>8</v>
      </c>
      <c r="C174" s="37">
        <v>15</v>
      </c>
      <c r="D174" s="37">
        <v>6.1894902122081623</v>
      </c>
      <c r="E174" s="37">
        <v>0</v>
      </c>
      <c r="F174" s="29">
        <v>17</v>
      </c>
      <c r="G174" s="29">
        <v>64</v>
      </c>
      <c r="H174" s="30">
        <v>30.654179286107354</v>
      </c>
      <c r="I174" s="29">
        <v>1</v>
      </c>
      <c r="J174" s="29">
        <v>2</v>
      </c>
      <c r="K174" s="30">
        <v>2.002492898792033</v>
      </c>
      <c r="L174" s="29">
        <v>5</v>
      </c>
      <c r="M174" s="29">
        <v>12.6</v>
      </c>
      <c r="N174" s="29">
        <v>7.3</v>
      </c>
      <c r="O174" s="29">
        <v>4</v>
      </c>
      <c r="P174" s="30">
        <v>9</v>
      </c>
      <c r="Q174" s="29">
        <v>4</v>
      </c>
      <c r="R174" s="29">
        <v>7</v>
      </c>
      <c r="S174" s="29">
        <v>2</v>
      </c>
      <c r="T174" s="34">
        <v>4.333333333333333</v>
      </c>
      <c r="U174" s="29">
        <v>14</v>
      </c>
      <c r="V174" s="29">
        <v>12</v>
      </c>
      <c r="W174" s="30">
        <v>14.13876712718834</v>
      </c>
      <c r="X174" s="29">
        <v>4</v>
      </c>
      <c r="Y174" s="29">
        <v>8</v>
      </c>
      <c r="Z174" s="29">
        <v>593</v>
      </c>
      <c r="AA174" s="29">
        <v>5</v>
      </c>
      <c r="AB174" s="29">
        <v>9</v>
      </c>
      <c r="AC174" s="30">
        <v>579</v>
      </c>
      <c r="AD174" s="29">
        <v>49</v>
      </c>
      <c r="AE174" s="29">
        <v>537</v>
      </c>
      <c r="AF174" s="33">
        <v>26.2</v>
      </c>
      <c r="AG174" s="35">
        <v>5.125</v>
      </c>
      <c r="AH174" s="35">
        <v>30</v>
      </c>
      <c r="AI174" s="34">
        <v>10.159126194137627</v>
      </c>
    </row>
    <row r="175" spans="1:35">
      <c r="A175" s="58" t="s">
        <v>177</v>
      </c>
      <c r="B175" s="37">
        <v>6</v>
      </c>
      <c r="C175" s="37">
        <v>13</v>
      </c>
      <c r="D175" s="37">
        <v>0.71734020467894166</v>
      </c>
      <c r="E175" s="37">
        <v>0</v>
      </c>
      <c r="F175" s="29">
        <v>11</v>
      </c>
      <c r="G175" s="29">
        <v>95</v>
      </c>
      <c r="H175" s="30">
        <v>69.117289990673271</v>
      </c>
      <c r="I175" s="29">
        <v>2</v>
      </c>
      <c r="J175" s="29">
        <v>8</v>
      </c>
      <c r="K175" s="30">
        <v>4.0601721842277749</v>
      </c>
      <c r="L175" s="29">
        <v>6</v>
      </c>
      <c r="M175" s="29">
        <v>100</v>
      </c>
      <c r="N175" s="29">
        <v>0</v>
      </c>
      <c r="O175" s="29">
        <v>9</v>
      </c>
      <c r="P175" s="30">
        <v>15</v>
      </c>
      <c r="Q175" s="29">
        <v>10</v>
      </c>
      <c r="R175" s="29">
        <v>7</v>
      </c>
      <c r="S175" s="29">
        <v>7</v>
      </c>
      <c r="T175" s="34">
        <v>8</v>
      </c>
      <c r="U175" s="29">
        <v>8</v>
      </c>
      <c r="V175" s="29">
        <v>110</v>
      </c>
      <c r="W175" s="30">
        <v>35.91687548499408</v>
      </c>
      <c r="X175" s="29">
        <v>4</v>
      </c>
      <c r="Y175" s="29">
        <v>9</v>
      </c>
      <c r="Z175" s="29">
        <v>1030</v>
      </c>
      <c r="AA175" s="29">
        <v>4</v>
      </c>
      <c r="AB175" s="29">
        <v>8</v>
      </c>
      <c r="AC175" s="30">
        <v>1160</v>
      </c>
      <c r="AD175" s="29">
        <v>30</v>
      </c>
      <c r="AE175" s="29">
        <v>399</v>
      </c>
      <c r="AF175" s="33">
        <v>23.4</v>
      </c>
      <c r="AG175" s="35">
        <v>1</v>
      </c>
      <c r="AH175" s="35">
        <v>6</v>
      </c>
      <c r="AI175" s="34">
        <v>84.22712668053228</v>
      </c>
    </row>
    <row r="176" spans="1:35">
      <c r="A176" s="58" t="s">
        <v>178</v>
      </c>
      <c r="B176" s="37">
        <v>6</v>
      </c>
      <c r="C176" s="37">
        <v>6</v>
      </c>
      <c r="D176" s="37">
        <v>0.69188382076786514</v>
      </c>
      <c r="E176" s="37">
        <v>0</v>
      </c>
      <c r="F176" s="29">
        <v>19</v>
      </c>
      <c r="G176" s="29">
        <v>40</v>
      </c>
      <c r="H176" s="30">
        <v>12.687355352234073</v>
      </c>
      <c r="I176" s="29">
        <v>4</v>
      </c>
      <c r="J176" s="29">
        <v>12</v>
      </c>
      <c r="K176" s="30">
        <v>0.45544753888074202</v>
      </c>
      <c r="L176" s="29">
        <v>6</v>
      </c>
      <c r="M176" s="29">
        <v>100</v>
      </c>
      <c r="N176" s="29">
        <v>0</v>
      </c>
      <c r="O176" s="29">
        <v>8</v>
      </c>
      <c r="P176" s="30">
        <v>14</v>
      </c>
      <c r="Q176" s="29">
        <v>7</v>
      </c>
      <c r="R176" s="29">
        <v>9</v>
      </c>
      <c r="S176" s="29">
        <v>9</v>
      </c>
      <c r="T176" s="34">
        <v>8.3333333333333339</v>
      </c>
      <c r="U176" s="29">
        <v>10</v>
      </c>
      <c r="V176" s="29">
        <v>187</v>
      </c>
      <c r="W176" s="30">
        <v>46.313338906705894</v>
      </c>
      <c r="X176" s="29">
        <v>4</v>
      </c>
      <c r="Y176" s="29">
        <v>6</v>
      </c>
      <c r="Z176" s="29">
        <v>1050</v>
      </c>
      <c r="AA176" s="29">
        <v>5</v>
      </c>
      <c r="AB176" s="29">
        <v>5</v>
      </c>
      <c r="AC176" s="30">
        <v>1315</v>
      </c>
      <c r="AD176" s="29">
        <v>32</v>
      </c>
      <c r="AE176" s="29">
        <v>300</v>
      </c>
      <c r="AF176" s="33">
        <v>14.4</v>
      </c>
      <c r="AG176" s="35">
        <v>1.5</v>
      </c>
      <c r="AH176" s="35">
        <v>7.0000000000000009</v>
      </c>
      <c r="AI176" s="34">
        <v>76.685288482305879</v>
      </c>
    </row>
    <row r="177" spans="1:35">
      <c r="A177" s="58" t="s">
        <v>179</v>
      </c>
      <c r="B177" s="37">
        <v>11</v>
      </c>
      <c r="C177" s="37">
        <v>65</v>
      </c>
      <c r="D177" s="37">
        <v>39.979338739302399</v>
      </c>
      <c r="E177" s="37">
        <v>0</v>
      </c>
      <c r="F177" s="29">
        <v>30</v>
      </c>
      <c r="G177" s="29">
        <v>234</v>
      </c>
      <c r="H177" s="30">
        <v>87.063577295926692</v>
      </c>
      <c r="I177" s="29">
        <v>9</v>
      </c>
      <c r="J177" s="29">
        <v>66</v>
      </c>
      <c r="K177" s="30">
        <v>7.06153981748517</v>
      </c>
      <c r="L177" s="29">
        <v>6</v>
      </c>
      <c r="M177" s="29">
        <v>97.2</v>
      </c>
      <c r="N177" s="29">
        <v>17.8</v>
      </c>
      <c r="O177" s="29">
        <v>5</v>
      </c>
      <c r="P177" s="30">
        <v>11</v>
      </c>
      <c r="Q177" s="29">
        <v>3</v>
      </c>
      <c r="R177" s="29">
        <v>4</v>
      </c>
      <c r="S177" s="29">
        <v>8</v>
      </c>
      <c r="T177" s="34">
        <v>5</v>
      </c>
      <c r="U177" s="29">
        <v>53</v>
      </c>
      <c r="V177" s="29">
        <v>336</v>
      </c>
      <c r="W177" s="30">
        <v>46.694098692332247</v>
      </c>
      <c r="X177" s="29">
        <v>10</v>
      </c>
      <c r="Y177" s="29">
        <v>19</v>
      </c>
      <c r="Z177" s="29">
        <v>1100</v>
      </c>
      <c r="AA177" s="29">
        <v>10</v>
      </c>
      <c r="AB177" s="29">
        <v>22</v>
      </c>
      <c r="AC177" s="30">
        <v>1330</v>
      </c>
      <c r="AD177" s="29">
        <v>40</v>
      </c>
      <c r="AE177" s="29">
        <v>720</v>
      </c>
      <c r="AF177" s="33">
        <v>19</v>
      </c>
      <c r="AG177" s="35">
        <v>2.0833333333333335</v>
      </c>
      <c r="AH177" s="35">
        <v>7.0000000000000009</v>
      </c>
      <c r="AI177" s="34">
        <v>42.995023166591253</v>
      </c>
    </row>
    <row r="178" spans="1:35">
      <c r="A178" s="58" t="s">
        <v>180</v>
      </c>
      <c r="B178" s="37">
        <v>7</v>
      </c>
      <c r="C178" s="37">
        <v>15</v>
      </c>
      <c r="D178" s="37">
        <v>11.151264817514102</v>
      </c>
      <c r="E178" s="37">
        <v>13.809363437269853</v>
      </c>
      <c r="F178" s="29">
        <v>26</v>
      </c>
      <c r="G178" s="29">
        <v>260</v>
      </c>
      <c r="H178" s="30">
        <v>74.768326284556395</v>
      </c>
      <c r="I178" s="29">
        <v>12</v>
      </c>
      <c r="J178" s="29">
        <v>78</v>
      </c>
      <c r="K178" s="30">
        <v>1.5213176329474911</v>
      </c>
      <c r="L178" s="29">
        <v>3</v>
      </c>
      <c r="M178" s="29">
        <v>2.1</v>
      </c>
      <c r="N178" s="29">
        <v>2.6</v>
      </c>
      <c r="O178" s="29">
        <v>2</v>
      </c>
      <c r="P178" s="30">
        <v>5</v>
      </c>
      <c r="Q178" s="29">
        <v>4</v>
      </c>
      <c r="R178" s="29">
        <v>6</v>
      </c>
      <c r="S178" s="29">
        <v>3</v>
      </c>
      <c r="T178" s="34">
        <v>4.333333333333333</v>
      </c>
      <c r="U178" s="29">
        <v>106</v>
      </c>
      <c r="V178" s="29">
        <v>356</v>
      </c>
      <c r="W178" s="30">
        <v>94.883123784548644</v>
      </c>
      <c r="X178" s="29">
        <v>7</v>
      </c>
      <c r="Y178" s="29">
        <v>71</v>
      </c>
      <c r="Z178" s="29">
        <v>3100</v>
      </c>
      <c r="AA178" s="29">
        <v>11</v>
      </c>
      <c r="AB178" s="29">
        <v>92</v>
      </c>
      <c r="AC178" s="30">
        <v>4600</v>
      </c>
      <c r="AD178" s="29">
        <v>42</v>
      </c>
      <c r="AE178" s="29">
        <v>195</v>
      </c>
      <c r="AF178" s="33">
        <v>22.2</v>
      </c>
      <c r="AG178" s="35">
        <v>4</v>
      </c>
      <c r="AH178" s="35">
        <v>10</v>
      </c>
      <c r="AI178" s="34">
        <v>18.660295208389339</v>
      </c>
    </row>
    <row r="179" spans="1:35">
      <c r="A179" s="58" t="s">
        <v>181</v>
      </c>
      <c r="B179" s="37">
        <v>8</v>
      </c>
      <c r="C179" s="37">
        <v>39</v>
      </c>
      <c r="D179" s="37">
        <v>42.020727808147718</v>
      </c>
      <c r="E179" s="37">
        <v>0</v>
      </c>
      <c r="F179" s="29">
        <v>7</v>
      </c>
      <c r="G179" s="29">
        <v>51</v>
      </c>
      <c r="H179" s="30">
        <v>273.54488522534592</v>
      </c>
      <c r="I179" s="29">
        <v>2</v>
      </c>
      <c r="J179" s="29">
        <v>188</v>
      </c>
      <c r="K179" s="30">
        <v>7.0000000000000009</v>
      </c>
      <c r="L179" s="29">
        <v>0</v>
      </c>
      <c r="M179" s="29">
        <v>0</v>
      </c>
      <c r="N179" s="29">
        <v>0</v>
      </c>
      <c r="O179" s="29">
        <v>9</v>
      </c>
      <c r="P179" s="30">
        <v>9</v>
      </c>
      <c r="Q179" s="29">
        <v>5</v>
      </c>
      <c r="R179" s="29">
        <v>6</v>
      </c>
      <c r="S179" s="29">
        <v>5</v>
      </c>
      <c r="T179" s="34">
        <v>5.333333333333333</v>
      </c>
      <c r="U179" s="29">
        <v>31</v>
      </c>
      <c r="V179" s="29">
        <v>120</v>
      </c>
      <c r="W179" s="30">
        <v>8.4112537393973081</v>
      </c>
      <c r="X179" s="29">
        <v>7</v>
      </c>
      <c r="Y179" s="29">
        <v>26</v>
      </c>
      <c r="Z179" s="29">
        <v>1497</v>
      </c>
      <c r="AA179" s="29">
        <v>9</v>
      </c>
      <c r="AB179" s="29">
        <v>30</v>
      </c>
      <c r="AC179" s="30">
        <v>1392</v>
      </c>
      <c r="AD179" s="29">
        <v>30</v>
      </c>
      <c r="AE179" s="29">
        <v>430</v>
      </c>
      <c r="AF179" s="33">
        <v>74.7</v>
      </c>
      <c r="AG179" s="35">
        <v>2.5833333333333335</v>
      </c>
      <c r="AH179" s="35">
        <v>38</v>
      </c>
      <c r="AI179" s="34">
        <v>41.212214957822425</v>
      </c>
    </row>
    <row r="180" spans="1:35">
      <c r="A180" s="58" t="s">
        <v>182</v>
      </c>
      <c r="B180" s="37">
        <v>16</v>
      </c>
      <c r="C180" s="37">
        <v>141</v>
      </c>
      <c r="D180" s="37">
        <v>24.018035733011612</v>
      </c>
      <c r="E180" s="37">
        <v>0</v>
      </c>
      <c r="F180" s="29">
        <v>11</v>
      </c>
      <c r="G180" s="29">
        <v>395</v>
      </c>
      <c r="H180" s="30">
        <v>232.98487371172996</v>
      </c>
      <c r="I180" s="29">
        <v>8</v>
      </c>
      <c r="J180" s="29">
        <v>47</v>
      </c>
      <c r="K180" s="30">
        <v>2.1595841503540543</v>
      </c>
      <c r="L180" s="29">
        <v>0</v>
      </c>
      <c r="M180" s="29">
        <v>0</v>
      </c>
      <c r="N180" s="29">
        <v>0</v>
      </c>
      <c r="O180" s="29">
        <v>2</v>
      </c>
      <c r="P180" s="30">
        <v>2</v>
      </c>
      <c r="Q180" s="29">
        <v>3</v>
      </c>
      <c r="R180" s="29">
        <v>2</v>
      </c>
      <c r="S180" s="29">
        <v>2</v>
      </c>
      <c r="T180" s="34">
        <v>2.3333333333333335</v>
      </c>
      <c r="U180" s="29">
        <v>71</v>
      </c>
      <c r="V180" s="29">
        <v>864</v>
      </c>
      <c r="W180" s="30">
        <v>61.075535242390025</v>
      </c>
      <c r="X180" s="29">
        <v>8</v>
      </c>
      <c r="Y180" s="29">
        <v>49</v>
      </c>
      <c r="Z180" s="29">
        <v>2590</v>
      </c>
      <c r="AA180" s="29">
        <v>9</v>
      </c>
      <c r="AB180" s="29">
        <v>71</v>
      </c>
      <c r="AC180" s="30">
        <v>2868</v>
      </c>
      <c r="AD180" s="29">
        <v>29</v>
      </c>
      <c r="AE180" s="29">
        <v>510</v>
      </c>
      <c r="AF180" s="33">
        <v>43.7</v>
      </c>
      <c r="AG180" s="35">
        <v>4</v>
      </c>
      <c r="AH180" s="35">
        <v>38</v>
      </c>
      <c r="AI180" s="34">
        <v>5.952609288564461</v>
      </c>
    </row>
    <row r="181" spans="1:35">
      <c r="A181" s="58" t="s">
        <v>183</v>
      </c>
      <c r="B181" s="37">
        <v>11</v>
      </c>
      <c r="C181" s="37">
        <v>50</v>
      </c>
      <c r="D181" s="37">
        <v>13.28544481590064</v>
      </c>
      <c r="E181" s="37">
        <v>0</v>
      </c>
      <c r="F181" s="29">
        <v>13</v>
      </c>
      <c r="G181" s="29">
        <v>194</v>
      </c>
      <c r="H181" s="30">
        <v>248.13539739958475</v>
      </c>
      <c r="I181" s="29">
        <v>4</v>
      </c>
      <c r="J181" s="29">
        <v>57</v>
      </c>
      <c r="K181" s="30">
        <v>1.1238570574456332</v>
      </c>
      <c r="L181" s="29">
        <v>4</v>
      </c>
      <c r="M181" s="29">
        <v>0</v>
      </c>
      <c r="N181" s="29">
        <v>19</v>
      </c>
      <c r="O181" s="29">
        <v>8</v>
      </c>
      <c r="P181" s="30">
        <v>12</v>
      </c>
      <c r="Q181" s="29">
        <v>6</v>
      </c>
      <c r="R181" s="29">
        <v>0</v>
      </c>
      <c r="S181" s="29">
        <v>2</v>
      </c>
      <c r="T181" s="34">
        <v>2.6666666666666665</v>
      </c>
      <c r="U181" s="29">
        <v>32</v>
      </c>
      <c r="V181" s="29">
        <v>1050</v>
      </c>
      <c r="W181" s="30">
        <v>40.080341674551647</v>
      </c>
      <c r="X181" s="29">
        <v>6</v>
      </c>
      <c r="Y181" s="29">
        <v>22</v>
      </c>
      <c r="Z181" s="29">
        <v>756</v>
      </c>
      <c r="AA181" s="29">
        <v>8</v>
      </c>
      <c r="AB181" s="29">
        <v>21</v>
      </c>
      <c r="AC181" s="30">
        <v>940</v>
      </c>
      <c r="AD181" s="29">
        <v>34</v>
      </c>
      <c r="AE181" s="29">
        <v>295</v>
      </c>
      <c r="AF181" s="33">
        <v>28.5</v>
      </c>
      <c r="AG181" s="35">
        <v>5</v>
      </c>
      <c r="AH181" s="35">
        <v>14.499999999999998</v>
      </c>
      <c r="AI181" s="34">
        <v>17.954217865799361</v>
      </c>
    </row>
    <row r="182" spans="1:35">
      <c r="A182" s="58" t="s">
        <v>184</v>
      </c>
      <c r="B182" s="37">
        <v>11</v>
      </c>
      <c r="C182" s="37">
        <v>49</v>
      </c>
      <c r="D182" s="37">
        <v>54.950078054937393</v>
      </c>
      <c r="E182" s="37">
        <v>220.44437340153453</v>
      </c>
      <c r="F182" s="29">
        <v>21</v>
      </c>
      <c r="G182" s="29">
        <v>199</v>
      </c>
      <c r="H182" s="30">
        <v>1110.5929949845549</v>
      </c>
      <c r="I182" s="29">
        <v>7</v>
      </c>
      <c r="J182" s="29">
        <v>47</v>
      </c>
      <c r="K182" s="30">
        <v>0.73529411764705888</v>
      </c>
      <c r="L182" s="29">
        <v>3</v>
      </c>
      <c r="M182" s="29">
        <v>0</v>
      </c>
      <c r="N182" s="29">
        <v>6.5</v>
      </c>
      <c r="O182" s="29">
        <v>0</v>
      </c>
      <c r="P182" s="30">
        <v>3</v>
      </c>
      <c r="Q182" s="29">
        <v>6</v>
      </c>
      <c r="R182" s="29">
        <v>5</v>
      </c>
      <c r="S182" s="29">
        <v>7</v>
      </c>
      <c r="T182" s="34">
        <v>6</v>
      </c>
      <c r="U182" s="29">
        <v>27</v>
      </c>
      <c r="V182" s="29">
        <v>154</v>
      </c>
      <c r="W182" s="30">
        <v>16.797065915971896</v>
      </c>
      <c r="X182" s="29">
        <v>6</v>
      </c>
      <c r="Y182" s="29">
        <v>25</v>
      </c>
      <c r="Z182" s="29">
        <v>835</v>
      </c>
      <c r="AA182" s="29">
        <v>6</v>
      </c>
      <c r="AB182" s="29">
        <v>40</v>
      </c>
      <c r="AC182" s="30">
        <v>1225</v>
      </c>
      <c r="AD182" s="29">
        <v>44</v>
      </c>
      <c r="AE182" s="29">
        <v>600</v>
      </c>
      <c r="AF182" s="33">
        <v>21.2</v>
      </c>
      <c r="AG182" s="35" t="s">
        <v>0</v>
      </c>
      <c r="AH182" s="35" t="s">
        <v>0</v>
      </c>
      <c r="AI182" s="34">
        <v>0</v>
      </c>
    </row>
    <row r="183" spans="1:35">
      <c r="A183" s="58" t="s">
        <v>185</v>
      </c>
      <c r="B183" s="37">
        <v>6</v>
      </c>
      <c r="C183" s="37">
        <v>12</v>
      </c>
      <c r="D183" s="37">
        <v>82.952549703552521</v>
      </c>
      <c r="E183" s="37">
        <v>0</v>
      </c>
      <c r="F183" s="29">
        <v>15</v>
      </c>
      <c r="G183" s="29">
        <v>107</v>
      </c>
      <c r="H183" s="30">
        <v>144.14139129710441</v>
      </c>
      <c r="I183" s="29">
        <v>6</v>
      </c>
      <c r="J183" s="29">
        <v>19</v>
      </c>
      <c r="K183" s="30">
        <v>3.841152213102252</v>
      </c>
      <c r="L183" s="29">
        <v>2</v>
      </c>
      <c r="M183" s="29">
        <v>0</v>
      </c>
      <c r="N183" s="29">
        <v>0.2</v>
      </c>
      <c r="O183" s="29">
        <v>2</v>
      </c>
      <c r="P183" s="30">
        <v>4</v>
      </c>
      <c r="Q183" s="29">
        <v>6</v>
      </c>
      <c r="R183" s="29">
        <v>4</v>
      </c>
      <c r="S183" s="29">
        <v>2</v>
      </c>
      <c r="T183" s="34">
        <v>4</v>
      </c>
      <c r="U183" s="29">
        <v>44</v>
      </c>
      <c r="V183" s="29">
        <v>248</v>
      </c>
      <c r="W183" s="30">
        <v>47.801079857489768</v>
      </c>
      <c r="X183" s="29">
        <v>6</v>
      </c>
      <c r="Y183" s="29">
        <v>27</v>
      </c>
      <c r="Z183" s="29">
        <v>1129</v>
      </c>
      <c r="AA183" s="29">
        <v>9</v>
      </c>
      <c r="AB183" s="29">
        <v>25</v>
      </c>
      <c r="AC183" s="30">
        <v>1475</v>
      </c>
      <c r="AD183" s="29">
        <v>36</v>
      </c>
      <c r="AE183" s="29">
        <v>520</v>
      </c>
      <c r="AF183" s="33">
        <v>16.5</v>
      </c>
      <c r="AG183" s="35">
        <v>3</v>
      </c>
      <c r="AH183" s="35">
        <v>8</v>
      </c>
      <c r="AI183" s="34">
        <v>28.605651015926657</v>
      </c>
    </row>
    <row r="184" spans="1:35">
      <c r="A184" s="58" t="s">
        <v>186</v>
      </c>
      <c r="B184" s="31">
        <v>6</v>
      </c>
      <c r="C184" s="31">
        <v>18</v>
      </c>
      <c r="D184" s="31">
        <v>28.372942419530837</v>
      </c>
      <c r="E184" s="31">
        <v>1.2972855459733983</v>
      </c>
      <c r="F184" s="29">
        <v>17</v>
      </c>
      <c r="G184" s="29">
        <v>254</v>
      </c>
      <c r="H184" s="30">
        <v>912.72124346483804</v>
      </c>
      <c r="I184" s="29">
        <v>6</v>
      </c>
      <c r="J184" s="29">
        <v>39</v>
      </c>
      <c r="K184" s="30">
        <v>6.5778371327584022</v>
      </c>
      <c r="L184" s="29">
        <v>3</v>
      </c>
      <c r="M184" s="29">
        <v>0.4</v>
      </c>
      <c r="N184" s="29">
        <v>0</v>
      </c>
      <c r="O184" s="29">
        <v>9</v>
      </c>
      <c r="P184" s="30">
        <v>12</v>
      </c>
      <c r="Q184" s="29">
        <v>3</v>
      </c>
      <c r="R184" s="29">
        <v>6</v>
      </c>
      <c r="S184" s="29">
        <v>7</v>
      </c>
      <c r="T184" s="34">
        <v>5.333333333333333</v>
      </c>
      <c r="U184" s="29">
        <v>37</v>
      </c>
      <c r="V184" s="29">
        <v>131.5</v>
      </c>
      <c r="W184" s="30">
        <v>16.077374095105203</v>
      </c>
      <c r="X184" s="29">
        <v>6</v>
      </c>
      <c r="Y184" s="29">
        <v>53</v>
      </c>
      <c r="Z184" s="29">
        <v>2664</v>
      </c>
      <c r="AA184" s="29">
        <v>9</v>
      </c>
      <c r="AB184" s="29">
        <v>64</v>
      </c>
      <c r="AC184" s="30">
        <v>3335</v>
      </c>
      <c r="AD184" s="29">
        <v>35</v>
      </c>
      <c r="AE184" s="29">
        <v>471</v>
      </c>
      <c r="AF184" s="33">
        <v>38.700000000000003</v>
      </c>
      <c r="AG184" s="35">
        <v>2.7</v>
      </c>
      <c r="AH184" s="35">
        <v>9</v>
      </c>
      <c r="AI184" s="34">
        <v>30.186394734739682</v>
      </c>
    </row>
    <row r="185" spans="1:35">
      <c r="A185" s="58" t="s">
        <v>187</v>
      </c>
      <c r="B185" s="38">
        <v>10</v>
      </c>
      <c r="C185" s="38">
        <v>96</v>
      </c>
      <c r="D185" s="38">
        <v>499.4731296101159</v>
      </c>
      <c r="E185" s="38">
        <v>0</v>
      </c>
      <c r="F185" s="39">
        <v>19</v>
      </c>
      <c r="G185" s="39">
        <v>1426</v>
      </c>
      <c r="H185" s="40">
        <v>24468.282402528977</v>
      </c>
      <c r="I185" s="39">
        <v>5</v>
      </c>
      <c r="J185" s="39">
        <v>31</v>
      </c>
      <c r="K185" s="40">
        <v>10.089230769230769</v>
      </c>
      <c r="L185" s="39">
        <v>0</v>
      </c>
      <c r="M185" s="39">
        <v>0</v>
      </c>
      <c r="N185" s="39">
        <v>0</v>
      </c>
      <c r="O185" s="39">
        <v>7</v>
      </c>
      <c r="P185" s="40">
        <v>7</v>
      </c>
      <c r="Q185" s="39">
        <v>8</v>
      </c>
      <c r="R185" s="39">
        <v>1</v>
      </c>
      <c r="S185" s="39">
        <v>4</v>
      </c>
      <c r="T185" s="41">
        <v>4.333333333333333</v>
      </c>
      <c r="U185" s="39">
        <v>51</v>
      </c>
      <c r="V185" s="39">
        <v>270</v>
      </c>
      <c r="W185" s="40">
        <v>39.386827582167363</v>
      </c>
      <c r="X185" s="39">
        <v>7</v>
      </c>
      <c r="Y185" s="39">
        <v>53</v>
      </c>
      <c r="Z185" s="39">
        <v>3280</v>
      </c>
      <c r="AA185" s="39">
        <v>9</v>
      </c>
      <c r="AB185" s="39">
        <v>73</v>
      </c>
      <c r="AC185" s="40">
        <v>5101</v>
      </c>
      <c r="AD185" s="39">
        <v>38</v>
      </c>
      <c r="AE185" s="39">
        <v>410</v>
      </c>
      <c r="AF185" s="42">
        <v>32</v>
      </c>
      <c r="AG185" s="43">
        <v>3.3333333333333335</v>
      </c>
      <c r="AH185" s="43">
        <v>22</v>
      </c>
      <c r="AI185" s="41">
        <v>4.9900240135483769E-2</v>
      </c>
    </row>
  </sheetData>
  <customSheetViews>
    <customSheetView guid="{D4D8C67A-F3EF-4695-9CC4-23D3171F3E37}">
      <pane xSplit="1" ySplit="2" topLeftCell="AS3" activePane="bottomRight" state="frozen"/>
      <selection pane="bottomRight" activeCell="AW17" sqref="AW17"/>
      <pageMargins left="0.7" right="0.7" top="0.75" bottom="0.75" header="0.3" footer="0.3"/>
    </customSheetView>
    <customSheetView guid="{4A0115D6-6D39-4E07-BD9E-53C4D488A31B}">
      <pane xSplit="1" ySplit="2" topLeftCell="AS3" activePane="bottomRight" state="frozen"/>
      <selection pane="bottomRight" activeCell="AW17" sqref="AW17"/>
      <pageMargins left="0.7" right="0.7" top="0.75" bottom="0.75" header="0.3" footer="0.3"/>
    </customSheetView>
  </customSheetViews>
  <mergeCells count="9">
    <mergeCell ref="X1:AC1"/>
    <mergeCell ref="AD1:AF1"/>
    <mergeCell ref="AG1:AI1"/>
    <mergeCell ref="L1:P1"/>
    <mergeCell ref="B1:E1"/>
    <mergeCell ref="F1:H1"/>
    <mergeCell ref="I1:K1"/>
    <mergeCell ref="Q1:T1"/>
    <mergeCell ref="U1:W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Corrections DB10 data</vt:lpstr>
      <vt:lpstr>DB10-corrected</vt:lpstr>
      <vt:lpstr>DB10-as published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wb231411</dc:creator>
  <cp:lastModifiedBy>wb249358</cp:lastModifiedBy>
  <dcterms:created xsi:type="dcterms:W3CDTF">2010-06-08T21:46:51Z</dcterms:created>
  <dcterms:modified xsi:type="dcterms:W3CDTF">2011-04-26T19:26:01Z</dcterms:modified>
</cp:coreProperties>
</file>